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65" i="1" l="1"/>
  <c r="G34" i="1"/>
  <c r="G31" i="1"/>
  <c r="G17" i="1"/>
  <c r="G18" i="1"/>
  <c r="G29" i="1" l="1"/>
  <c r="G35" i="1"/>
  <c r="G63" i="1" l="1"/>
  <c r="G8" i="1" l="1"/>
  <c r="G62" i="1" l="1"/>
  <c r="G61" i="1"/>
  <c r="G60" i="1"/>
  <c r="G64" i="1" s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3" i="1"/>
  <c r="G32" i="1"/>
  <c r="G30" i="1"/>
  <c r="G28" i="1"/>
  <c r="G27" i="1"/>
  <c r="G26" i="1"/>
  <c r="G25" i="1"/>
  <c r="G24" i="1"/>
  <c r="G23" i="1"/>
  <c r="G22" i="1"/>
  <c r="G21" i="1"/>
  <c r="G20" i="1"/>
  <c r="G19" i="1"/>
  <c r="G16" i="1"/>
  <c r="G15" i="1"/>
  <c r="G14" i="1"/>
  <c r="G13" i="1"/>
  <c r="P12" i="1"/>
  <c r="G12" i="1"/>
  <c r="G11" i="1"/>
  <c r="G10" i="1"/>
  <c r="G9" i="1"/>
  <c r="G58" i="1" l="1"/>
</calcChain>
</file>

<file path=xl/sharedStrings.xml><?xml version="1.0" encoding="utf-8"?>
<sst xmlns="http://schemas.openxmlformats.org/spreadsheetml/2006/main" count="283" uniqueCount="131">
  <si>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</si>
  <si>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</si>
  <si>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№ лота</t>
  </si>
  <si>
    <t>Наименование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</si>
  <si>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</si>
  <si>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</si>
  <si>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</si>
  <si>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</si>
  <si>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</si>
  <si>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</si>
  <si>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</si>
  <si>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по Заявкам заказчика</t>
  </si>
  <si>
    <t>упаковка</t>
  </si>
  <si>
    <t>флакон</t>
  </si>
  <si>
    <t>ЛС</t>
  </si>
  <si>
    <t>Пиперациллин и Тазобактам</t>
  </si>
  <si>
    <t>порошок для приготовления раствора для инъекций  4,5г</t>
  </si>
  <si>
    <t>Ремдесевир 100мг</t>
  </si>
  <si>
    <t>100мг</t>
  </si>
  <si>
    <t>раствоp для инъекций в ампулах (5 ампул)</t>
  </si>
  <si>
    <t>Сыворотка противоботулиническая типа  Е  лошадиная очищенная концентрированная жидкая</t>
  </si>
  <si>
    <t>Интрафен 400 мг</t>
  </si>
  <si>
    <t>Раствор для внутривенного введения,400 мг/4 мл, 4 мл, №10</t>
  </si>
  <si>
    <t>L Лизин эсцинат</t>
  </si>
  <si>
    <t>5мл 1мг</t>
  </si>
  <si>
    <t>ампула</t>
  </si>
  <si>
    <t xml:space="preserve">Актемра – Actemra (Тоцилизумаб) </t>
  </si>
  <si>
    <t>80 мг/4 мл</t>
  </si>
  <si>
    <t xml:space="preserve">Артесунат </t>
  </si>
  <si>
    <t>таблетка 50мг</t>
  </si>
  <si>
    <t>таблетка</t>
  </si>
  <si>
    <t>Ацесоль 400мл</t>
  </si>
  <si>
    <t>раствор для инфузий   400мл</t>
  </si>
  <si>
    <t>АЦЦ</t>
  </si>
  <si>
    <t>пакет</t>
  </si>
  <si>
    <t>Бисептол</t>
  </si>
  <si>
    <t>480мг 5мл</t>
  </si>
  <si>
    <t xml:space="preserve">Бисептол </t>
  </si>
  <si>
    <t xml:space="preserve">480мг </t>
  </si>
  <si>
    <t xml:space="preserve">Виферон </t>
  </si>
  <si>
    <t>3000000 МЕ</t>
  </si>
  <si>
    <t>свечи</t>
  </si>
  <si>
    <t>Виферон ( свечи)</t>
  </si>
  <si>
    <t>суппозитории ректальные</t>
  </si>
  <si>
    <t>Гепа-мерц</t>
  </si>
  <si>
    <t>раствор для внутривенной  инъекций  20 мл</t>
  </si>
  <si>
    <t>Гептрал</t>
  </si>
  <si>
    <t>порошок для приготовления раствора для инъекций внутреннего введение 500 мг</t>
  </si>
  <si>
    <t>Глюкантим (Меглумина антимонат 1,5 г - 5 мл)</t>
  </si>
  <si>
    <t>ампула, 1,5 - 5 мл</t>
  </si>
  <si>
    <t>Делагил</t>
  </si>
  <si>
    <t>Таблетка 250мг</t>
  </si>
  <si>
    <t>Дисоль 400 мл</t>
  </si>
  <si>
    <t>Допегит</t>
  </si>
  <si>
    <t>250мг</t>
  </si>
  <si>
    <t>Зинфоро 600мг</t>
  </si>
  <si>
    <t>Клопридогрел</t>
  </si>
  <si>
    <t>75мг</t>
  </si>
  <si>
    <t>Ксилат р-р для инфузий 200мл</t>
  </si>
  <si>
    <t>раствор для инфузий  200 мл</t>
  </si>
  <si>
    <t>Латрен 0,5мг/мл</t>
  </si>
  <si>
    <t>раствор для инфузий   0,5мг/мл</t>
  </si>
  <si>
    <t>Линезолид 300мл (600мг)</t>
  </si>
  <si>
    <t>Линкомицин</t>
  </si>
  <si>
    <t>раствор для инъекций 30 % 1 мл</t>
  </si>
  <si>
    <t>Натрия оксибутират натрия</t>
  </si>
  <si>
    <t>раствор для внутривенного введения, 10мг</t>
  </si>
  <si>
    <t>Нафазолин</t>
  </si>
  <si>
    <t>капля 0,05% 10мл</t>
  </si>
  <si>
    <t>Нутрикомп Гепа</t>
  </si>
  <si>
    <t>Энтеральное питание Гепа 500мл</t>
  </si>
  <si>
    <t xml:space="preserve">смесь во флаконах </t>
  </si>
  <si>
    <t>Оксалиновая мазь</t>
  </si>
  <si>
    <t>мазь наружного применения 0,25%</t>
  </si>
  <si>
    <t>туба</t>
  </si>
  <si>
    <t>Педекс</t>
  </si>
  <si>
    <t>раствор для наружного применение 0,5% по 60мл</t>
  </si>
  <si>
    <t>Пентоксифиллин</t>
  </si>
  <si>
    <t>ампула 2% 5мл</t>
  </si>
  <si>
    <t>Пентостам</t>
  </si>
  <si>
    <t>флакон 100мг</t>
  </si>
  <si>
    <t>Празиквантел (бильтрицид)</t>
  </si>
  <si>
    <t>600мг</t>
  </si>
  <si>
    <t xml:space="preserve">Примахин </t>
  </si>
  <si>
    <t>таблетка 30мг</t>
  </si>
  <si>
    <t>Смекта</t>
  </si>
  <si>
    <t>порошок</t>
  </si>
  <si>
    <t>Стерофундин 500 мл</t>
  </si>
  <si>
    <t>раствор для инфузий   500мл</t>
  </si>
  <si>
    <t>Трисоль 400 мл</t>
  </si>
  <si>
    <t>Уголь активированный</t>
  </si>
  <si>
    <t>таблетки, 0,25 г</t>
  </si>
  <si>
    <t>Фаматодин (Квамател)</t>
  </si>
  <si>
    <t>порошок для в/в 20 мг</t>
  </si>
  <si>
    <t>Флуимуцил - антибиотик ИТ для ингаляций</t>
  </si>
  <si>
    <t xml:space="preserve">500мг </t>
  </si>
  <si>
    <t>шт</t>
  </si>
  <si>
    <t>Хлосоль 400мл</t>
  </si>
  <si>
    <t>Нифедипин</t>
  </si>
  <si>
    <t>Таблетки, покрытые оболочкой, 10 мг, 50 таблеток</t>
  </si>
  <si>
    <t>уп</t>
  </si>
  <si>
    <t>Танфлекс</t>
  </si>
  <si>
    <t>Танфлекс С горячий напиток 5г №10 порошок д/приготовления р-ра д/приема внутрь</t>
  </si>
  <si>
    <t>Буферный раствор</t>
  </si>
  <si>
    <t xml:space="preserve">Буферный раствор калибровочный </t>
  </si>
  <si>
    <t>ИМН</t>
  </si>
  <si>
    <t>Жгут</t>
  </si>
  <si>
    <t>Жгут кровоостанавливающий, нестерильный, на застежке, материал латекс</t>
  </si>
  <si>
    <t>Загубник для эндоскопии полимерный (нестерильный)</t>
  </si>
  <si>
    <t>Нестерильно, однократного применения. Предназначен для введения гибких эндоскопов, трубок при проведении эндоскопии верхних отделов желудочно-кишечного тракта и дыхательных путей</t>
  </si>
  <si>
    <t>Зонд дуоденальный с оливой размер №12, 14</t>
  </si>
  <si>
    <t>Зонды дуоденальные не перегибаемые, изготовлены из эластичного ПВХ. Конец трубки полностью закрыт, на конце имеется олива. На боковой поверхности трубки имеются четыре противолежащие отверстия. На дрен нанесена шкала длины в виде отдельных отметок</t>
  </si>
  <si>
    <t>Итого по ЛС</t>
  </si>
  <si>
    <t>Итого по ИМН</t>
  </si>
  <si>
    <t xml:space="preserve">г.Астана, ул.А 1, здание 5, блок "В" (аптека) </t>
  </si>
  <si>
    <t>Контур медицинский дыхательный для аппаратов ИВЛ</t>
  </si>
  <si>
    <t>комп</t>
  </si>
  <si>
    <t>Контур медицинский дыхательный Контур дыхательный для аппаратов ИВЛ, гафрированный глаткоствольный длина  не менее 1,5 м, 1,6 м - 2,1 м, Y образный переходник, с двумя влагосборниками, с мешком резервным, переходник для фильтров. Дополнительный шланг. Г образный переходник гофрированный. Универсальный контур дыхательный предназначен для интенсивной терапии, обеспечивающий связь между пациентом, аппаратом или мешком для искусственной вентиляции легких, поглотителем углекислого газа (CO2) и монитором. Как правило, используется в послеоперационных палатах, а также в отделениях реанимации. Представляют собой замкнутую систему, в которой циркулирует дыхательная смесь, подаваемая от аппарата ИВЛ, и выдыхаемый воздух от пациента. Изготовлен из качественного медицинского ПВХ, что делает контур устойчивым к перегибам и переломам. Материал, из которого изготовлен контур дыхательный для ИВЛ делает его максимально легким, что улучшает комфорт пациента. Внутреннее покрытие гофрированной трубки минимизирует сопротивление потоку воздушно-дыхательной смеси и турбулентность.</t>
  </si>
  <si>
    <t xml:space="preserve">Итого </t>
  </si>
  <si>
    <t>Реосорбилакт р-р для инфузий 400мл</t>
  </si>
  <si>
    <t>раствор для инфузий  400 мл</t>
  </si>
  <si>
    <t>Диклофенак натрия</t>
  </si>
  <si>
    <t>раствор для инъекций 75 мг</t>
  </si>
  <si>
    <t xml:space="preserve">Амоксиклав </t>
  </si>
  <si>
    <t xml:space="preserve">Порошок для приготовления раствора, для ведения внутри венно 1000 мг+200 мг </t>
  </si>
  <si>
    <t xml:space="preserve">Ампициллин </t>
  </si>
  <si>
    <t>порошок для приготовления раствора для инъекций 1 гр №1</t>
  </si>
  <si>
    <t xml:space="preserve">Кальция глюконат </t>
  </si>
  <si>
    <t>Кетотоп</t>
  </si>
  <si>
    <t>Раствор для внтримышечного введения 100 г/2 мл, 2мл</t>
  </si>
  <si>
    <t>раствор в/в 10% 5 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</si>
</sst>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₸_-;\-* #,##0.00\ _₸_-;_-* &quot;-&quot;??\ _₸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rgb="FF01011B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8" fillId="0" borderId="0"/>
    <xf numFmtId="0" fontId="12" fillId="0" borderId="0"/>
    <xf numFmtId="0" fontId="13" fillId="0" borderId="0"/>
    <xf numFmtId="0" fontId="14" fillId="0" borderId="0"/>
  </cellStyleXfs>
  <cellXfs count="74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1" fontId="4" fillId="2" borderId="1" xfId="0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0" fillId="0" borderId="0" xfId="0" applyFont="1"/>
    <xf numFmtId="0" fontId="11" fillId="3" borderId="1" xfId="4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/>
    </xf>
    <xf numFmtId="4" fontId="11" fillId="0" borderId="1" xfId="0" applyNumberFormat="1" applyFont="1" applyBorder="1" applyAlignment="1">
      <alignment horizontal="center" vertical="center"/>
    </xf>
    <xf numFmtId="0" fontId="11" fillId="3" borderId="1" xfId="5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1" fillId="3" borderId="1" xfId="6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vertical="center"/>
    </xf>
    <xf numFmtId="4" fontId="4" fillId="0" borderId="7" xfId="1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right" vertical="center" wrapText="1"/>
    </xf>
  </cellXfs>
  <cellStyles count="7">
    <cellStyle name="Обычный" xfId="0" builtinId="0"/>
    <cellStyle name="Обычный 2" xfId="5"/>
    <cellStyle name="Обычный 2 2" xfId="3"/>
    <cellStyle name="Обычный 4" xfId="6"/>
    <cellStyle name="Обычный 5" xfId="2"/>
    <cellStyle name="Обычный_Лист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tabSelected="1" workbookViewId="0">
      <selection activeCell="H67" sqref="H67"/>
    </sheetView>
  </sheetViews>
  <sheetFormatPr defaultRowHeight="39" customHeight="1" x14ac:dyDescent="0.25"/>
  <cols>
    <col min="2" max="2" width="52.140625" customWidth="1"/>
    <col min="3" max="3" width="50.7109375" customWidth="1"/>
    <col min="7" max="7" width="18.42578125" customWidth="1"/>
    <col min="8" max="8" width="11.42578125" customWidth="1"/>
    <col min="9" max="9" width="14.5703125" customWidth="1"/>
  </cols>
  <sheetData>
    <row r="1" spans="1:16" ht="18.75" customHeight="1" x14ac:dyDescent="0.25">
      <c r="B1" s="1"/>
      <c r="D1" s="2"/>
      <c r="E1" s="2"/>
      <c r="F1" s="66" t="s">
        <v>0</v>
      </c>
      <c r="G1" s="66"/>
      <c r="H1" s="66"/>
      <c r="I1" s="66"/>
    </row>
    <row r="2" spans="1:16" ht="20.25" customHeight="1" x14ac:dyDescent="0.25">
      <c r="B2" s="1"/>
      <c r="C2" s="2"/>
      <c r="D2" s="2"/>
      <c r="E2" s="2"/>
      <c r="F2" s="66"/>
      <c r="G2" s="66"/>
      <c r="H2" s="66"/>
      <c r="I2" s="66"/>
    </row>
    <row r="3" spans="1:16" ht="39" customHeight="1" x14ac:dyDescent="0.25">
      <c r="B3" s="1"/>
      <c r="C3" s="2"/>
      <c r="D3" s="2"/>
      <c r="E3" s="2"/>
      <c r="F3" s="66"/>
      <c r="G3" s="66"/>
      <c r="H3" s="66"/>
      <c r="I3" s="66"/>
    </row>
    <row r="4" spans="1:16" ht="39" customHeight="1" x14ac:dyDescent="0.25">
      <c r="B4" s="1"/>
      <c r="C4" s="3"/>
      <c r="E4" s="2"/>
      <c r="F4" s="66" t="s">
        <v>1</v>
      </c>
      <c r="G4" s="66"/>
      <c r="H4" s="66"/>
      <c r="I4" s="66"/>
    </row>
    <row r="5" spans="1:16" ht="39" customHeight="1" x14ac:dyDescent="0.25">
      <c r="B5" s="1"/>
      <c r="F5" s="5"/>
      <c r="G5" s="4"/>
    </row>
    <row r="6" spans="1:16" ht="39" customHeight="1" x14ac:dyDescent="0.25">
      <c r="A6" s="6" t="s">
        <v>2</v>
      </c>
      <c r="B6" s="7" t="s">
        <v>3</v>
      </c>
      <c r="C6" s="8" t="s">
        <v>4</v>
      </c>
      <c r="D6" s="7" t="s">
        <v>5</v>
      </c>
      <c r="E6" s="7" t="s">
        <v>6</v>
      </c>
      <c r="F6" s="9" t="s">
        <v>7</v>
      </c>
      <c r="G6" s="9" t="s">
        <v>8</v>
      </c>
      <c r="H6" s="6" t="s">
        <v>9</v>
      </c>
      <c r="I6" s="6" t="s">
        <v>10</v>
      </c>
    </row>
    <row r="7" spans="1:16" s="11" customFormat="1" ht="15.75" customHeight="1" x14ac:dyDescent="0.25">
      <c r="A7" s="67" t="s">
        <v>14</v>
      </c>
      <c r="B7" s="68"/>
      <c r="C7" s="68"/>
      <c r="D7" s="68"/>
      <c r="E7" s="68"/>
      <c r="F7" s="68"/>
      <c r="G7" s="68"/>
      <c r="H7" s="68"/>
      <c r="I7" s="69"/>
    </row>
    <row r="8" spans="1:16" s="11" customFormat="1" ht="38.25" customHeight="1" x14ac:dyDescent="0.25">
      <c r="A8" s="58">
        <v>1</v>
      </c>
      <c r="B8" s="18" t="s">
        <v>20</v>
      </c>
      <c r="C8" s="21" t="s">
        <v>19</v>
      </c>
      <c r="D8" s="13" t="s">
        <v>12</v>
      </c>
      <c r="E8" s="14">
        <v>1</v>
      </c>
      <c r="F8" s="10">
        <v>26300</v>
      </c>
      <c r="G8" s="10">
        <f t="shared" ref="G8" si="0">E8*F8</f>
        <v>26300</v>
      </c>
      <c r="H8" s="24" t="s">
        <v>11</v>
      </c>
      <c r="I8" s="24" t="s">
        <v>114</v>
      </c>
    </row>
    <row r="9" spans="1:16" s="11" customFormat="1" ht="38.25" customHeight="1" x14ac:dyDescent="0.25">
      <c r="A9" s="58">
        <v>2</v>
      </c>
      <c r="B9" s="18" t="s">
        <v>15</v>
      </c>
      <c r="C9" s="13" t="s">
        <v>16</v>
      </c>
      <c r="D9" s="19" t="s">
        <v>13</v>
      </c>
      <c r="E9" s="14">
        <v>450</v>
      </c>
      <c r="F9" s="20">
        <v>2200</v>
      </c>
      <c r="G9" s="10">
        <f t="shared" ref="G9:G11" si="1">E9*F9</f>
        <v>990000</v>
      </c>
      <c r="H9" s="24" t="s">
        <v>11</v>
      </c>
      <c r="I9" s="24" t="s">
        <v>114</v>
      </c>
    </row>
    <row r="10" spans="1:16" s="11" customFormat="1" ht="38.25" customHeight="1" x14ac:dyDescent="0.25">
      <c r="A10" s="58">
        <v>3</v>
      </c>
      <c r="B10" s="18" t="s">
        <v>17</v>
      </c>
      <c r="C10" s="13" t="s">
        <v>18</v>
      </c>
      <c r="D10" s="13" t="s">
        <v>13</v>
      </c>
      <c r="E10" s="14">
        <v>60</v>
      </c>
      <c r="F10" s="17">
        <v>9500</v>
      </c>
      <c r="G10" s="10">
        <f t="shared" si="1"/>
        <v>570000</v>
      </c>
      <c r="H10" s="24" t="s">
        <v>11</v>
      </c>
      <c r="I10" s="24" t="s">
        <v>114</v>
      </c>
    </row>
    <row r="11" spans="1:16" s="11" customFormat="1" ht="38.25" customHeight="1" x14ac:dyDescent="0.25">
      <c r="A11" s="58">
        <v>4</v>
      </c>
      <c r="B11" s="59" t="s">
        <v>21</v>
      </c>
      <c r="C11" s="23" t="s">
        <v>22</v>
      </c>
      <c r="D11" s="24" t="s">
        <v>13</v>
      </c>
      <c r="E11" s="16">
        <v>750</v>
      </c>
      <c r="F11" s="25">
        <v>1135</v>
      </c>
      <c r="G11" s="62">
        <f t="shared" si="1"/>
        <v>851250</v>
      </c>
      <c r="H11" s="24" t="s">
        <v>11</v>
      </c>
      <c r="I11" s="24" t="s">
        <v>114</v>
      </c>
    </row>
    <row r="12" spans="1:16" ht="38.25" customHeight="1" x14ac:dyDescent="0.25">
      <c r="A12" s="58">
        <v>5</v>
      </c>
      <c r="B12" s="18" t="s">
        <v>23</v>
      </c>
      <c r="C12" s="13" t="s">
        <v>24</v>
      </c>
      <c r="D12" s="13" t="s">
        <v>25</v>
      </c>
      <c r="E12" s="14">
        <v>500</v>
      </c>
      <c r="F12" s="15">
        <v>835</v>
      </c>
      <c r="G12" s="10">
        <f>E12*F12</f>
        <v>417500</v>
      </c>
      <c r="H12" s="24" t="s">
        <v>11</v>
      </c>
      <c r="I12" s="24" t="s">
        <v>114</v>
      </c>
      <c r="P12">
        <f t="shared" ref="P12" si="2">E12*L12</f>
        <v>0</v>
      </c>
    </row>
    <row r="13" spans="1:16" ht="38.25" customHeight="1" x14ac:dyDescent="0.25">
      <c r="A13" s="58">
        <v>6</v>
      </c>
      <c r="B13" s="27" t="s">
        <v>26</v>
      </c>
      <c r="C13" s="13" t="s">
        <v>27</v>
      </c>
      <c r="D13" s="13" t="s">
        <v>13</v>
      </c>
      <c r="E13" s="14">
        <v>3</v>
      </c>
      <c r="F13" s="15">
        <v>59764.7</v>
      </c>
      <c r="G13" s="10">
        <f t="shared" ref="G13:G57" si="3">E13*F13</f>
        <v>179294.09999999998</v>
      </c>
      <c r="H13" s="24" t="s">
        <v>11</v>
      </c>
      <c r="I13" s="24" t="s">
        <v>114</v>
      </c>
    </row>
    <row r="14" spans="1:16" ht="38.25" customHeight="1" x14ac:dyDescent="0.25">
      <c r="A14" s="58">
        <v>7</v>
      </c>
      <c r="B14" s="18" t="s">
        <v>28</v>
      </c>
      <c r="C14" s="13" t="s">
        <v>29</v>
      </c>
      <c r="D14" s="13" t="s">
        <v>30</v>
      </c>
      <c r="E14" s="14">
        <v>84</v>
      </c>
      <c r="F14" s="17">
        <v>1790</v>
      </c>
      <c r="G14" s="10">
        <f t="shared" si="3"/>
        <v>150360</v>
      </c>
      <c r="H14" s="24" t="s">
        <v>11</v>
      </c>
      <c r="I14" s="24" t="s">
        <v>114</v>
      </c>
    </row>
    <row r="15" spans="1:16" ht="38.25" customHeight="1" x14ac:dyDescent="0.25">
      <c r="A15" s="58">
        <v>8</v>
      </c>
      <c r="B15" s="12" t="s">
        <v>31</v>
      </c>
      <c r="C15" s="13" t="s">
        <v>32</v>
      </c>
      <c r="D15" s="13" t="s">
        <v>13</v>
      </c>
      <c r="E15" s="14">
        <v>70</v>
      </c>
      <c r="F15" s="17">
        <v>228</v>
      </c>
      <c r="G15" s="10">
        <f t="shared" si="3"/>
        <v>15960</v>
      </c>
      <c r="H15" s="24" t="s">
        <v>11</v>
      </c>
      <c r="I15" s="24" t="s">
        <v>114</v>
      </c>
    </row>
    <row r="16" spans="1:16" ht="38.25" customHeight="1" x14ac:dyDescent="0.25">
      <c r="A16" s="58">
        <v>9</v>
      </c>
      <c r="B16" s="18" t="s">
        <v>33</v>
      </c>
      <c r="C16" s="13" t="s">
        <v>34</v>
      </c>
      <c r="D16" s="13" t="s">
        <v>34</v>
      </c>
      <c r="E16" s="14">
        <v>500</v>
      </c>
      <c r="F16" s="17">
        <v>100</v>
      </c>
      <c r="G16" s="10">
        <f t="shared" si="3"/>
        <v>50000</v>
      </c>
      <c r="H16" s="24" t="s">
        <v>11</v>
      </c>
      <c r="I16" s="24" t="s">
        <v>114</v>
      </c>
    </row>
    <row r="17" spans="1:9" ht="38.25" customHeight="1" x14ac:dyDescent="0.25">
      <c r="A17" s="58">
        <v>10</v>
      </c>
      <c r="B17" s="18" t="s">
        <v>123</v>
      </c>
      <c r="C17" s="13" t="s">
        <v>124</v>
      </c>
      <c r="D17" s="13" t="s">
        <v>13</v>
      </c>
      <c r="E17" s="14">
        <v>4000</v>
      </c>
      <c r="F17" s="17">
        <v>2100</v>
      </c>
      <c r="G17" s="10">
        <f t="shared" si="3"/>
        <v>8400000</v>
      </c>
      <c r="H17" s="24" t="s">
        <v>11</v>
      </c>
      <c r="I17" s="24" t="s">
        <v>114</v>
      </c>
    </row>
    <row r="18" spans="1:9" ht="38.25" customHeight="1" x14ac:dyDescent="0.25">
      <c r="A18" s="58">
        <v>11</v>
      </c>
      <c r="B18" s="18" t="s">
        <v>125</v>
      </c>
      <c r="C18" s="13" t="s">
        <v>126</v>
      </c>
      <c r="D18" s="13" t="s">
        <v>13</v>
      </c>
      <c r="E18" s="14">
        <v>6000</v>
      </c>
      <c r="F18" s="17">
        <v>61.39</v>
      </c>
      <c r="G18" s="10">
        <f t="shared" si="3"/>
        <v>368340</v>
      </c>
      <c r="H18" s="24" t="s">
        <v>11</v>
      </c>
      <c r="I18" s="24" t="s">
        <v>114</v>
      </c>
    </row>
    <row r="19" spans="1:9" ht="38.25" customHeight="1" x14ac:dyDescent="0.25">
      <c r="A19" s="58">
        <v>12</v>
      </c>
      <c r="B19" s="18" t="s">
        <v>35</v>
      </c>
      <c r="C19" s="13" t="s">
        <v>36</v>
      </c>
      <c r="D19" s="13" t="s">
        <v>25</v>
      </c>
      <c r="E19" s="14">
        <v>100</v>
      </c>
      <c r="F19" s="17">
        <v>350</v>
      </c>
      <c r="G19" s="10">
        <f t="shared" si="3"/>
        <v>35000</v>
      </c>
      <c r="H19" s="24" t="s">
        <v>11</v>
      </c>
      <c r="I19" s="24" t="s">
        <v>114</v>
      </c>
    </row>
    <row r="20" spans="1:9" ht="38.25" customHeight="1" x14ac:dyDescent="0.25">
      <c r="A20" s="58">
        <v>13</v>
      </c>
      <c r="B20" s="18" t="s">
        <v>37</v>
      </c>
      <c r="C20" s="13" t="s">
        <v>38</v>
      </c>
      <c r="D20" s="13" t="s">
        <v>30</v>
      </c>
      <c r="E20" s="14">
        <v>100</v>
      </c>
      <c r="F20" s="17">
        <v>53.39</v>
      </c>
      <c r="G20" s="10">
        <f t="shared" si="3"/>
        <v>5339</v>
      </c>
      <c r="H20" s="24" t="s">
        <v>11</v>
      </c>
      <c r="I20" s="24" t="s">
        <v>114</v>
      </c>
    </row>
    <row r="21" spans="1:9" ht="38.25" customHeight="1" x14ac:dyDescent="0.25">
      <c r="A21" s="58">
        <v>14</v>
      </c>
      <c r="B21" s="18" t="s">
        <v>39</v>
      </c>
      <c r="C21" s="13" t="s">
        <v>40</v>
      </c>
      <c r="D21" s="13" t="s">
        <v>41</v>
      </c>
      <c r="E21" s="14">
        <v>200</v>
      </c>
      <c r="F21" s="17">
        <v>3000</v>
      </c>
      <c r="G21" s="10">
        <f t="shared" si="3"/>
        <v>600000</v>
      </c>
      <c r="H21" s="24" t="s">
        <v>11</v>
      </c>
      <c r="I21" s="24" t="s">
        <v>114</v>
      </c>
    </row>
    <row r="22" spans="1:9" ht="38.25" customHeight="1" x14ac:dyDescent="0.25">
      <c r="A22" s="58">
        <v>15</v>
      </c>
      <c r="B22" s="28" t="s">
        <v>42</v>
      </c>
      <c r="C22" s="13"/>
      <c r="D22" s="13" t="s">
        <v>43</v>
      </c>
      <c r="E22" s="14">
        <v>50</v>
      </c>
      <c r="F22" s="17">
        <v>9800</v>
      </c>
      <c r="G22" s="10">
        <f t="shared" si="3"/>
        <v>490000</v>
      </c>
      <c r="H22" s="24" t="s">
        <v>11</v>
      </c>
      <c r="I22" s="24" t="s">
        <v>114</v>
      </c>
    </row>
    <row r="23" spans="1:9" ht="38.25" customHeight="1" x14ac:dyDescent="0.25">
      <c r="A23" s="58">
        <v>16</v>
      </c>
      <c r="B23" s="12" t="s">
        <v>44</v>
      </c>
      <c r="C23" s="13" t="s">
        <v>45</v>
      </c>
      <c r="D23" s="13" t="s">
        <v>25</v>
      </c>
      <c r="E23" s="14">
        <v>200</v>
      </c>
      <c r="F23" s="17">
        <v>3132</v>
      </c>
      <c r="G23" s="10">
        <f t="shared" si="3"/>
        <v>626400</v>
      </c>
      <c r="H23" s="24" t="s">
        <v>11</v>
      </c>
      <c r="I23" s="24" t="s">
        <v>114</v>
      </c>
    </row>
    <row r="24" spans="1:9" ht="38.25" customHeight="1" x14ac:dyDescent="0.25">
      <c r="A24" s="58">
        <v>17</v>
      </c>
      <c r="B24" s="29" t="s">
        <v>46</v>
      </c>
      <c r="C24" s="13" t="s">
        <v>47</v>
      </c>
      <c r="D24" s="13" t="s">
        <v>13</v>
      </c>
      <c r="E24" s="14">
        <v>200</v>
      </c>
      <c r="F24" s="17">
        <v>2419</v>
      </c>
      <c r="G24" s="10">
        <f t="shared" si="3"/>
        <v>483800</v>
      </c>
      <c r="H24" s="24" t="s">
        <v>11</v>
      </c>
      <c r="I24" s="24" t="s">
        <v>114</v>
      </c>
    </row>
    <row r="25" spans="1:9" ht="38.25" customHeight="1" x14ac:dyDescent="0.25">
      <c r="A25" s="58">
        <v>18</v>
      </c>
      <c r="B25" s="28" t="s">
        <v>48</v>
      </c>
      <c r="C25" s="13" t="s">
        <v>49</v>
      </c>
      <c r="D25" s="13" t="s">
        <v>25</v>
      </c>
      <c r="E25" s="14">
        <v>40</v>
      </c>
      <c r="F25" s="17">
        <v>2580</v>
      </c>
      <c r="G25" s="10">
        <f t="shared" si="3"/>
        <v>103200</v>
      </c>
      <c r="H25" s="24" t="s">
        <v>11</v>
      </c>
      <c r="I25" s="24" t="s">
        <v>114</v>
      </c>
    </row>
    <row r="26" spans="1:9" ht="38.25" customHeight="1" x14ac:dyDescent="0.25">
      <c r="A26" s="58">
        <v>19</v>
      </c>
      <c r="B26" s="18" t="s">
        <v>50</v>
      </c>
      <c r="C26" s="13" t="s">
        <v>51</v>
      </c>
      <c r="D26" s="13" t="s">
        <v>30</v>
      </c>
      <c r="E26" s="14">
        <v>36</v>
      </c>
      <c r="F26" s="17">
        <v>2500</v>
      </c>
      <c r="G26" s="10">
        <f t="shared" si="3"/>
        <v>90000</v>
      </c>
      <c r="H26" s="24" t="s">
        <v>11</v>
      </c>
      <c r="I26" s="24" t="s">
        <v>114</v>
      </c>
    </row>
    <row r="27" spans="1:9" ht="38.25" customHeight="1" x14ac:dyDescent="0.25">
      <c r="A27" s="58">
        <v>20</v>
      </c>
      <c r="B27" s="12" t="s">
        <v>52</v>
      </c>
      <c r="C27" s="13" t="s">
        <v>32</v>
      </c>
      <c r="D27" s="13" t="s">
        <v>13</v>
      </c>
      <c r="E27" s="14">
        <v>150</v>
      </c>
      <c r="F27" s="15">
        <v>312.07</v>
      </c>
      <c r="G27" s="10">
        <f t="shared" si="3"/>
        <v>46810.5</v>
      </c>
      <c r="H27" s="24" t="s">
        <v>11</v>
      </c>
      <c r="I27" s="24" t="s">
        <v>114</v>
      </c>
    </row>
    <row r="28" spans="1:9" ht="38.25" customHeight="1" x14ac:dyDescent="0.25">
      <c r="A28" s="58">
        <v>21</v>
      </c>
      <c r="B28" s="18" t="s">
        <v>53</v>
      </c>
      <c r="C28" s="13" t="s">
        <v>54</v>
      </c>
      <c r="D28" s="13" t="s">
        <v>30</v>
      </c>
      <c r="E28" s="14">
        <v>250</v>
      </c>
      <c r="F28" s="15">
        <v>50.77</v>
      </c>
      <c r="G28" s="10">
        <f t="shared" si="3"/>
        <v>12692.5</v>
      </c>
      <c r="H28" s="24" t="s">
        <v>11</v>
      </c>
      <c r="I28" s="24" t="s">
        <v>114</v>
      </c>
    </row>
    <row r="29" spans="1:9" ht="38.25" customHeight="1" x14ac:dyDescent="0.25">
      <c r="A29" s="58">
        <v>22</v>
      </c>
      <c r="B29" s="18" t="s">
        <v>121</v>
      </c>
      <c r="C29" s="13" t="s">
        <v>122</v>
      </c>
      <c r="D29" s="13" t="s">
        <v>25</v>
      </c>
      <c r="E29" s="14">
        <v>3000</v>
      </c>
      <c r="F29" s="15">
        <v>29.9</v>
      </c>
      <c r="G29" s="10">
        <f t="shared" si="3"/>
        <v>89700</v>
      </c>
      <c r="H29" s="24" t="s">
        <v>11</v>
      </c>
      <c r="I29" s="24" t="s">
        <v>114</v>
      </c>
    </row>
    <row r="30" spans="1:9" ht="38.25" customHeight="1" x14ac:dyDescent="0.25">
      <c r="A30" s="58">
        <v>23</v>
      </c>
      <c r="B30" s="30" t="s">
        <v>55</v>
      </c>
      <c r="C30" s="31"/>
      <c r="D30" s="13" t="s">
        <v>13</v>
      </c>
      <c r="E30" s="14">
        <v>10</v>
      </c>
      <c r="F30" s="32">
        <v>30718.33</v>
      </c>
      <c r="G30" s="10">
        <f t="shared" si="3"/>
        <v>307183.30000000005</v>
      </c>
      <c r="H30" s="24" t="s">
        <v>11</v>
      </c>
      <c r="I30" s="24" t="s">
        <v>114</v>
      </c>
    </row>
    <row r="31" spans="1:9" ht="38.25" customHeight="1" x14ac:dyDescent="0.25">
      <c r="A31" s="58">
        <v>24</v>
      </c>
      <c r="B31" s="30" t="s">
        <v>127</v>
      </c>
      <c r="C31" s="31" t="s">
        <v>130</v>
      </c>
      <c r="D31" s="13" t="s">
        <v>25</v>
      </c>
      <c r="E31" s="14">
        <v>1000</v>
      </c>
      <c r="F31" s="32">
        <v>67.31</v>
      </c>
      <c r="G31" s="10">
        <f t="shared" si="3"/>
        <v>67310</v>
      </c>
      <c r="H31" s="24" t="s">
        <v>11</v>
      </c>
      <c r="I31" s="24" t="s">
        <v>114</v>
      </c>
    </row>
    <row r="32" spans="1:9" ht="38.25" customHeight="1" x14ac:dyDescent="0.25">
      <c r="A32" s="58">
        <v>25</v>
      </c>
      <c r="B32" s="18" t="s">
        <v>56</v>
      </c>
      <c r="C32" s="13" t="s">
        <v>57</v>
      </c>
      <c r="D32" s="13" t="s">
        <v>30</v>
      </c>
      <c r="E32" s="14">
        <v>40</v>
      </c>
      <c r="F32" s="17">
        <v>3600</v>
      </c>
      <c r="G32" s="10">
        <f t="shared" si="3"/>
        <v>144000</v>
      </c>
      <c r="H32" s="24" t="s">
        <v>11</v>
      </c>
      <c r="I32" s="24" t="s">
        <v>114</v>
      </c>
    </row>
    <row r="33" spans="1:9" ht="38.25" customHeight="1" x14ac:dyDescent="0.25">
      <c r="A33" s="58">
        <v>26</v>
      </c>
      <c r="B33" s="12" t="s">
        <v>58</v>
      </c>
      <c r="C33" s="13" t="s">
        <v>59</v>
      </c>
      <c r="D33" s="13" t="s">
        <v>13</v>
      </c>
      <c r="E33" s="14">
        <v>100</v>
      </c>
      <c r="F33" s="17">
        <v>4200</v>
      </c>
      <c r="G33" s="10">
        <f t="shared" si="3"/>
        <v>420000</v>
      </c>
      <c r="H33" s="24" t="s">
        <v>11</v>
      </c>
      <c r="I33" s="24" t="s">
        <v>114</v>
      </c>
    </row>
    <row r="34" spans="1:9" ht="38.25" customHeight="1" x14ac:dyDescent="0.25">
      <c r="A34" s="58">
        <v>27</v>
      </c>
      <c r="B34" s="12" t="s">
        <v>128</v>
      </c>
      <c r="C34" s="13" t="s">
        <v>129</v>
      </c>
      <c r="D34" s="13" t="s">
        <v>25</v>
      </c>
      <c r="E34" s="14">
        <v>1000</v>
      </c>
      <c r="F34" s="17">
        <v>109.76</v>
      </c>
      <c r="G34" s="10">
        <f t="shared" si="3"/>
        <v>109760</v>
      </c>
      <c r="H34" s="24" t="s">
        <v>11</v>
      </c>
      <c r="I34" s="24" t="s">
        <v>114</v>
      </c>
    </row>
    <row r="35" spans="1:9" ht="38.25" customHeight="1" x14ac:dyDescent="0.25">
      <c r="A35" s="58">
        <v>28</v>
      </c>
      <c r="B35" s="12" t="s">
        <v>119</v>
      </c>
      <c r="C35" s="13" t="s">
        <v>120</v>
      </c>
      <c r="D35" s="13" t="s">
        <v>13</v>
      </c>
      <c r="E35" s="14">
        <v>100</v>
      </c>
      <c r="F35" s="17">
        <v>5375.56</v>
      </c>
      <c r="G35" s="10">
        <f t="shared" si="3"/>
        <v>537556</v>
      </c>
      <c r="H35" s="24" t="s">
        <v>11</v>
      </c>
      <c r="I35" s="24" t="s">
        <v>114</v>
      </c>
    </row>
    <row r="36" spans="1:9" ht="38.25" customHeight="1" x14ac:dyDescent="0.25">
      <c r="A36" s="58">
        <v>29</v>
      </c>
      <c r="B36" s="12" t="s">
        <v>60</v>
      </c>
      <c r="C36" s="13" t="s">
        <v>61</v>
      </c>
      <c r="D36" s="13" t="s">
        <v>13</v>
      </c>
      <c r="E36" s="14">
        <v>100</v>
      </c>
      <c r="F36" s="15">
        <v>3534.41</v>
      </c>
      <c r="G36" s="10">
        <f t="shared" si="3"/>
        <v>353441</v>
      </c>
      <c r="H36" s="24" t="s">
        <v>11</v>
      </c>
      <c r="I36" s="24" t="s">
        <v>114</v>
      </c>
    </row>
    <row r="37" spans="1:9" ht="38.25" customHeight="1" x14ac:dyDescent="0.25">
      <c r="A37" s="58">
        <v>30</v>
      </c>
      <c r="B37" s="30" t="s">
        <v>62</v>
      </c>
      <c r="C37" s="31"/>
      <c r="D37" s="13" t="s">
        <v>13</v>
      </c>
      <c r="E37" s="14">
        <v>50</v>
      </c>
      <c r="F37" s="32">
        <v>15343.87</v>
      </c>
      <c r="G37" s="10">
        <f t="shared" si="3"/>
        <v>767193.5</v>
      </c>
      <c r="H37" s="24" t="s">
        <v>11</v>
      </c>
      <c r="I37" s="24" t="s">
        <v>114</v>
      </c>
    </row>
    <row r="38" spans="1:9" ht="38.25" customHeight="1" x14ac:dyDescent="0.25">
      <c r="A38" s="58">
        <v>31</v>
      </c>
      <c r="B38" s="28" t="s">
        <v>63</v>
      </c>
      <c r="C38" s="33" t="s">
        <v>64</v>
      </c>
      <c r="D38" s="33" t="s">
        <v>25</v>
      </c>
      <c r="E38" s="14">
        <v>1000</v>
      </c>
      <c r="F38" s="34">
        <v>840</v>
      </c>
      <c r="G38" s="10">
        <f t="shared" si="3"/>
        <v>840000</v>
      </c>
      <c r="H38" s="24" t="s">
        <v>11</v>
      </c>
      <c r="I38" s="24" t="s">
        <v>114</v>
      </c>
    </row>
    <row r="39" spans="1:9" ht="38.25" customHeight="1" x14ac:dyDescent="0.25">
      <c r="A39" s="58">
        <v>32</v>
      </c>
      <c r="B39" s="18" t="s">
        <v>65</v>
      </c>
      <c r="C39" s="13" t="s">
        <v>66</v>
      </c>
      <c r="D39" s="13" t="s">
        <v>25</v>
      </c>
      <c r="E39" s="14">
        <v>100</v>
      </c>
      <c r="F39" s="22">
        <v>357.86</v>
      </c>
      <c r="G39" s="10">
        <f t="shared" si="3"/>
        <v>35786</v>
      </c>
      <c r="H39" s="24" t="s">
        <v>11</v>
      </c>
      <c r="I39" s="24" t="s">
        <v>114</v>
      </c>
    </row>
    <row r="40" spans="1:9" ht="38.25" customHeight="1" x14ac:dyDescent="0.25">
      <c r="A40" s="58">
        <v>33</v>
      </c>
      <c r="B40" s="18" t="s">
        <v>67</v>
      </c>
      <c r="C40" s="13" t="s">
        <v>68</v>
      </c>
      <c r="D40" s="13" t="s">
        <v>13</v>
      </c>
      <c r="E40" s="14">
        <v>500</v>
      </c>
      <c r="F40" s="15">
        <v>250</v>
      </c>
      <c r="G40" s="10">
        <f t="shared" si="3"/>
        <v>125000</v>
      </c>
      <c r="H40" s="24" t="s">
        <v>11</v>
      </c>
      <c r="I40" s="24" t="s">
        <v>114</v>
      </c>
    </row>
    <row r="41" spans="1:9" ht="38.25" customHeight="1" x14ac:dyDescent="0.25">
      <c r="A41" s="58">
        <v>34</v>
      </c>
      <c r="B41" s="35" t="s">
        <v>69</v>
      </c>
      <c r="C41" s="21" t="s">
        <v>70</v>
      </c>
      <c r="D41" s="21" t="s">
        <v>71</v>
      </c>
      <c r="E41" s="14">
        <v>100</v>
      </c>
      <c r="F41" s="17">
        <v>4000</v>
      </c>
      <c r="G41" s="10">
        <f t="shared" si="3"/>
        <v>400000</v>
      </c>
      <c r="H41" s="24" t="s">
        <v>11</v>
      </c>
      <c r="I41" s="24" t="s">
        <v>114</v>
      </c>
    </row>
    <row r="42" spans="1:9" ht="38.25" customHeight="1" x14ac:dyDescent="0.25">
      <c r="A42" s="58">
        <v>35</v>
      </c>
      <c r="B42" s="28" t="s">
        <v>72</v>
      </c>
      <c r="C42" s="13" t="s">
        <v>73</v>
      </c>
      <c r="D42" s="13" t="s">
        <v>74</v>
      </c>
      <c r="E42" s="14">
        <v>400</v>
      </c>
      <c r="F42" s="17">
        <v>200</v>
      </c>
      <c r="G42" s="10">
        <f t="shared" si="3"/>
        <v>80000</v>
      </c>
      <c r="H42" s="24" t="s">
        <v>11</v>
      </c>
      <c r="I42" s="24" t="s">
        <v>114</v>
      </c>
    </row>
    <row r="43" spans="1:9" ht="38.25" customHeight="1" x14ac:dyDescent="0.25">
      <c r="A43" s="58">
        <v>36</v>
      </c>
      <c r="B43" s="18" t="s">
        <v>75</v>
      </c>
      <c r="C43" s="13" t="s">
        <v>76</v>
      </c>
      <c r="D43" s="13" t="s">
        <v>13</v>
      </c>
      <c r="E43" s="14">
        <v>2</v>
      </c>
      <c r="F43" s="17">
        <v>2000</v>
      </c>
      <c r="G43" s="10">
        <f t="shared" si="3"/>
        <v>4000</v>
      </c>
      <c r="H43" s="24" t="s">
        <v>11</v>
      </c>
      <c r="I43" s="24" t="s">
        <v>114</v>
      </c>
    </row>
    <row r="44" spans="1:9" ht="38.25" customHeight="1" x14ac:dyDescent="0.25">
      <c r="A44" s="58">
        <v>37</v>
      </c>
      <c r="B44" s="18" t="s">
        <v>77</v>
      </c>
      <c r="C44" s="13" t="s">
        <v>78</v>
      </c>
      <c r="D44" s="13" t="s">
        <v>25</v>
      </c>
      <c r="E44" s="14">
        <v>2300</v>
      </c>
      <c r="F44" s="15">
        <v>90</v>
      </c>
      <c r="G44" s="10">
        <f t="shared" si="3"/>
        <v>207000</v>
      </c>
      <c r="H44" s="24" t="s">
        <v>11</v>
      </c>
      <c r="I44" s="24" t="s">
        <v>114</v>
      </c>
    </row>
    <row r="45" spans="1:9" ht="38.25" customHeight="1" x14ac:dyDescent="0.25">
      <c r="A45" s="58">
        <v>38</v>
      </c>
      <c r="B45" s="18" t="s">
        <v>79</v>
      </c>
      <c r="C45" s="13" t="s">
        <v>80</v>
      </c>
      <c r="D45" s="13" t="s">
        <v>13</v>
      </c>
      <c r="E45" s="14">
        <v>230</v>
      </c>
      <c r="F45" s="17">
        <v>3000</v>
      </c>
      <c r="G45" s="10">
        <f t="shared" si="3"/>
        <v>690000</v>
      </c>
      <c r="H45" s="24" t="s">
        <v>11</v>
      </c>
      <c r="I45" s="24" t="s">
        <v>114</v>
      </c>
    </row>
    <row r="46" spans="1:9" ht="38.25" customHeight="1" x14ac:dyDescent="0.25">
      <c r="A46" s="58">
        <v>39</v>
      </c>
      <c r="B46" s="18" t="s">
        <v>81</v>
      </c>
      <c r="C46" s="13" t="s">
        <v>82</v>
      </c>
      <c r="D46" s="13" t="s">
        <v>30</v>
      </c>
      <c r="E46" s="14">
        <v>200</v>
      </c>
      <c r="F46" s="15">
        <v>3600</v>
      </c>
      <c r="G46" s="10">
        <f t="shared" si="3"/>
        <v>720000</v>
      </c>
      <c r="H46" s="24" t="s">
        <v>11</v>
      </c>
      <c r="I46" s="24" t="s">
        <v>114</v>
      </c>
    </row>
    <row r="47" spans="1:9" ht="38.25" customHeight="1" x14ac:dyDescent="0.25">
      <c r="A47" s="58">
        <v>40</v>
      </c>
      <c r="B47" s="18" t="s">
        <v>83</v>
      </c>
      <c r="C47" s="13" t="s">
        <v>84</v>
      </c>
      <c r="D47" s="13" t="s">
        <v>30</v>
      </c>
      <c r="E47" s="14">
        <v>126</v>
      </c>
      <c r="F47" s="17">
        <v>1000</v>
      </c>
      <c r="G47" s="10">
        <f t="shared" si="3"/>
        <v>126000</v>
      </c>
      <c r="H47" s="24" t="s">
        <v>11</v>
      </c>
      <c r="I47" s="24" t="s">
        <v>114</v>
      </c>
    </row>
    <row r="48" spans="1:9" ht="38.25" customHeight="1" x14ac:dyDescent="0.25">
      <c r="A48" s="58">
        <v>41</v>
      </c>
      <c r="B48" s="28" t="s">
        <v>85</v>
      </c>
      <c r="C48" s="13" t="s">
        <v>86</v>
      </c>
      <c r="D48" s="13" t="s">
        <v>34</v>
      </c>
      <c r="E48" s="14">
        <v>500</v>
      </c>
      <c r="F48" s="15">
        <v>1450</v>
      </c>
      <c r="G48" s="10">
        <f t="shared" si="3"/>
        <v>725000</v>
      </c>
      <c r="H48" s="24" t="s">
        <v>11</v>
      </c>
      <c r="I48" s="24" t="s">
        <v>114</v>
      </c>
    </row>
    <row r="49" spans="1:9" ht="38.25" customHeight="1" x14ac:dyDescent="0.25">
      <c r="A49" s="58">
        <v>42</v>
      </c>
      <c r="B49" s="12" t="s">
        <v>87</v>
      </c>
      <c r="C49" s="13" t="s">
        <v>88</v>
      </c>
      <c r="D49" s="13" t="s">
        <v>13</v>
      </c>
      <c r="E49" s="14">
        <v>100</v>
      </c>
      <c r="F49" s="15">
        <v>843.67</v>
      </c>
      <c r="G49" s="10">
        <f t="shared" si="3"/>
        <v>84367</v>
      </c>
      <c r="H49" s="24" t="s">
        <v>11</v>
      </c>
      <c r="I49" s="24" t="s">
        <v>114</v>
      </c>
    </row>
    <row r="50" spans="1:9" ht="38.25" customHeight="1" x14ac:dyDescent="0.25">
      <c r="A50" s="58">
        <v>43</v>
      </c>
      <c r="B50" s="12" t="s">
        <v>89</v>
      </c>
      <c r="C50" s="13" t="s">
        <v>32</v>
      </c>
      <c r="D50" s="13" t="s">
        <v>13</v>
      </c>
      <c r="E50" s="14">
        <v>600</v>
      </c>
      <c r="F50" s="15">
        <v>430</v>
      </c>
      <c r="G50" s="10">
        <f t="shared" si="3"/>
        <v>258000</v>
      </c>
      <c r="H50" s="24" t="s">
        <v>11</v>
      </c>
      <c r="I50" s="24" t="s">
        <v>114</v>
      </c>
    </row>
    <row r="51" spans="1:9" ht="38.25" customHeight="1" x14ac:dyDescent="0.25">
      <c r="A51" s="58">
        <v>44</v>
      </c>
      <c r="B51" s="36" t="s">
        <v>90</v>
      </c>
      <c r="C51" s="37" t="s">
        <v>91</v>
      </c>
      <c r="D51" s="37" t="s">
        <v>30</v>
      </c>
      <c r="E51" s="14">
        <v>1000</v>
      </c>
      <c r="F51" s="38">
        <v>30.76</v>
      </c>
      <c r="G51" s="10">
        <f t="shared" si="3"/>
        <v>30760</v>
      </c>
      <c r="H51" s="24" t="s">
        <v>11</v>
      </c>
      <c r="I51" s="24" t="s">
        <v>114</v>
      </c>
    </row>
    <row r="52" spans="1:9" ht="38.25" customHeight="1" x14ac:dyDescent="0.25">
      <c r="A52" s="58">
        <v>45</v>
      </c>
      <c r="B52" s="28" t="s">
        <v>92</v>
      </c>
      <c r="C52" s="13" t="s">
        <v>93</v>
      </c>
      <c r="D52" s="13" t="s">
        <v>13</v>
      </c>
      <c r="E52" s="14">
        <v>500</v>
      </c>
      <c r="F52" s="15">
        <v>363.85</v>
      </c>
      <c r="G52" s="10">
        <f t="shared" si="3"/>
        <v>181925</v>
      </c>
      <c r="H52" s="24" t="s">
        <v>11</v>
      </c>
      <c r="I52" s="24" t="s">
        <v>114</v>
      </c>
    </row>
    <row r="53" spans="1:9" ht="38.25" customHeight="1" x14ac:dyDescent="0.25">
      <c r="A53" s="58">
        <v>46</v>
      </c>
      <c r="B53" s="39" t="s">
        <v>94</v>
      </c>
      <c r="C53" s="13" t="s">
        <v>95</v>
      </c>
      <c r="D53" s="13" t="s">
        <v>96</v>
      </c>
      <c r="E53" s="14">
        <v>1000</v>
      </c>
      <c r="F53" s="15">
        <v>92.55</v>
      </c>
      <c r="G53" s="10">
        <f t="shared" si="3"/>
        <v>92550</v>
      </c>
      <c r="H53" s="24" t="s">
        <v>11</v>
      </c>
      <c r="I53" s="24" t="s">
        <v>114</v>
      </c>
    </row>
    <row r="54" spans="1:9" ht="38.25" customHeight="1" x14ac:dyDescent="0.25">
      <c r="A54" s="58">
        <v>47</v>
      </c>
      <c r="B54" s="12" t="s">
        <v>97</v>
      </c>
      <c r="C54" s="13" t="s">
        <v>32</v>
      </c>
      <c r="D54" s="13" t="s">
        <v>13</v>
      </c>
      <c r="E54" s="14">
        <v>500</v>
      </c>
      <c r="F54" s="15">
        <v>420</v>
      </c>
      <c r="G54" s="10">
        <f t="shared" si="3"/>
        <v>210000</v>
      </c>
      <c r="H54" s="24" t="s">
        <v>11</v>
      </c>
      <c r="I54" s="24" t="s">
        <v>114</v>
      </c>
    </row>
    <row r="55" spans="1:9" ht="42" customHeight="1" x14ac:dyDescent="0.25">
      <c r="A55" s="58">
        <v>48</v>
      </c>
      <c r="B55" s="40" t="s">
        <v>98</v>
      </c>
      <c r="C55" s="41" t="s">
        <v>99</v>
      </c>
      <c r="D55" s="25" t="s">
        <v>100</v>
      </c>
      <c r="E55" s="31">
        <v>10</v>
      </c>
      <c r="F55" s="31">
        <v>223</v>
      </c>
      <c r="G55" s="42">
        <f t="shared" si="3"/>
        <v>2230</v>
      </c>
      <c r="H55" s="24" t="s">
        <v>11</v>
      </c>
      <c r="I55" s="24" t="s">
        <v>114</v>
      </c>
    </row>
    <row r="56" spans="1:9" ht="41.25" customHeight="1" x14ac:dyDescent="0.25">
      <c r="A56" s="58">
        <v>49</v>
      </c>
      <c r="B56" s="43" t="s">
        <v>101</v>
      </c>
      <c r="C56" s="44" t="s">
        <v>102</v>
      </c>
      <c r="D56" s="45" t="s">
        <v>12</v>
      </c>
      <c r="E56" s="46">
        <v>150</v>
      </c>
      <c r="F56" s="47">
        <v>2000</v>
      </c>
      <c r="G56" s="48">
        <f t="shared" si="3"/>
        <v>300000</v>
      </c>
      <c r="H56" s="49" t="s">
        <v>11</v>
      </c>
      <c r="I56" s="24" t="s">
        <v>114</v>
      </c>
    </row>
    <row r="57" spans="1:9" ht="36" customHeight="1" x14ac:dyDescent="0.25">
      <c r="A57" s="58">
        <v>50</v>
      </c>
      <c r="B57" s="50" t="s">
        <v>103</v>
      </c>
      <c r="C57" s="51" t="s">
        <v>104</v>
      </c>
      <c r="D57" s="24" t="s">
        <v>13</v>
      </c>
      <c r="E57" s="16">
        <v>2</v>
      </c>
      <c r="F57" s="25">
        <v>1200</v>
      </c>
      <c r="G57" s="26">
        <f t="shared" si="3"/>
        <v>2400</v>
      </c>
      <c r="H57" s="24" t="s">
        <v>11</v>
      </c>
      <c r="I57" s="24" t="s">
        <v>114</v>
      </c>
    </row>
    <row r="58" spans="1:9" ht="23.25" customHeight="1" x14ac:dyDescent="0.25">
      <c r="A58" s="70" t="s">
        <v>112</v>
      </c>
      <c r="B58" s="70"/>
      <c r="C58" s="70"/>
      <c r="D58" s="70"/>
      <c r="E58" s="70"/>
      <c r="F58" s="70"/>
      <c r="G58" s="57">
        <f>SUM(G8:G57)</f>
        <v>22423407.899999999</v>
      </c>
      <c r="H58" s="24"/>
      <c r="I58" s="24"/>
    </row>
    <row r="59" spans="1:9" ht="13.5" customHeight="1" x14ac:dyDescent="0.25">
      <c r="A59" s="67" t="s">
        <v>105</v>
      </c>
      <c r="B59" s="68"/>
      <c r="C59" s="68"/>
      <c r="D59" s="68"/>
      <c r="E59" s="68"/>
      <c r="F59" s="68"/>
      <c r="G59" s="68"/>
      <c r="H59" s="68"/>
      <c r="I59" s="69"/>
    </row>
    <row r="60" spans="1:9" ht="38.25" customHeight="1" x14ac:dyDescent="0.25">
      <c r="A60" s="58">
        <v>47</v>
      </c>
      <c r="B60" s="52" t="s">
        <v>106</v>
      </c>
      <c r="C60" s="53" t="s">
        <v>107</v>
      </c>
      <c r="D60" s="54" t="s">
        <v>96</v>
      </c>
      <c r="E60" s="16">
        <v>15</v>
      </c>
      <c r="F60" s="34">
        <v>500</v>
      </c>
      <c r="G60" s="10">
        <f t="shared" ref="G60:G62" si="4">E60*F60</f>
        <v>7500</v>
      </c>
      <c r="H60" s="24" t="s">
        <v>11</v>
      </c>
      <c r="I60" s="24" t="s">
        <v>114</v>
      </c>
    </row>
    <row r="61" spans="1:9" ht="64.5" customHeight="1" x14ac:dyDescent="0.25">
      <c r="A61" s="58">
        <v>48</v>
      </c>
      <c r="B61" s="52" t="s">
        <v>108</v>
      </c>
      <c r="C61" s="52" t="s">
        <v>109</v>
      </c>
      <c r="D61" s="55" t="s">
        <v>96</v>
      </c>
      <c r="E61" s="16">
        <v>40</v>
      </c>
      <c r="F61" s="34">
        <v>350</v>
      </c>
      <c r="G61" s="10">
        <f t="shared" si="4"/>
        <v>14000</v>
      </c>
      <c r="H61" s="24" t="s">
        <v>11</v>
      </c>
      <c r="I61" s="24" t="s">
        <v>114</v>
      </c>
    </row>
    <row r="62" spans="1:9" ht="70.5" customHeight="1" x14ac:dyDescent="0.25">
      <c r="A62" s="58">
        <v>49</v>
      </c>
      <c r="B62" s="52" t="s">
        <v>110</v>
      </c>
      <c r="C62" s="56" t="s">
        <v>111</v>
      </c>
      <c r="D62" s="55" t="s">
        <v>96</v>
      </c>
      <c r="E62" s="16">
        <v>10</v>
      </c>
      <c r="F62" s="34">
        <v>1330</v>
      </c>
      <c r="G62" s="10">
        <f t="shared" si="4"/>
        <v>13300</v>
      </c>
      <c r="H62" s="24" t="s">
        <v>11</v>
      </c>
      <c r="I62" s="24" t="s">
        <v>114</v>
      </c>
    </row>
    <row r="63" spans="1:9" ht="268.5" customHeight="1" x14ac:dyDescent="0.25">
      <c r="A63" s="58">
        <v>50</v>
      </c>
      <c r="B63" s="52" t="s">
        <v>115</v>
      </c>
      <c r="C63" s="56" t="s">
        <v>117</v>
      </c>
      <c r="D63" s="54" t="s">
        <v>116</v>
      </c>
      <c r="E63" s="16">
        <v>15</v>
      </c>
      <c r="F63" s="34">
        <v>38000</v>
      </c>
      <c r="G63" s="10">
        <f>E63*F63</f>
        <v>570000</v>
      </c>
      <c r="H63" s="24" t="s">
        <v>11</v>
      </c>
      <c r="I63" s="24" t="s">
        <v>114</v>
      </c>
    </row>
    <row r="64" spans="1:9" ht="19.5" customHeight="1" x14ac:dyDescent="0.25">
      <c r="A64" s="65" t="s">
        <v>113</v>
      </c>
      <c r="B64" s="65"/>
      <c r="C64" s="65"/>
      <c r="D64" s="65"/>
      <c r="E64" s="65"/>
      <c r="F64" s="65"/>
      <c r="G64" s="60">
        <f>SUM(G60:G63)</f>
        <v>604800</v>
      </c>
      <c r="H64" s="61"/>
      <c r="I64" s="61"/>
    </row>
    <row r="65" spans="1:9" ht="15" customHeight="1" x14ac:dyDescent="0.25">
      <c r="A65" s="71" t="s">
        <v>118</v>
      </c>
      <c r="B65" s="72"/>
      <c r="C65" s="72"/>
      <c r="D65" s="72"/>
      <c r="E65" s="72"/>
      <c r="F65" s="73"/>
      <c r="G65" s="63">
        <f>G58+G64</f>
        <v>23028207.899999999</v>
      </c>
      <c r="H65" s="64"/>
      <c r="I65" s="64"/>
    </row>
  </sheetData>
  <mergeCells count="7">
    <mergeCell ref="A65:F65"/>
    <mergeCell ref="A64:F64"/>
    <mergeCell ref="F1:I3"/>
    <mergeCell ref="F4:I4"/>
    <mergeCell ref="A7:I7"/>
    <mergeCell ref="A59:I59"/>
    <mergeCell ref="A58:F5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2024-08-21T06:43:10Z</dcterms:modified>
</cp:coreProperties>
</file>