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4020" yWindow="-30" windowWidth="14805" windowHeight="8010" firstSheet="10" activeTab="10"/>
  </bookViews>
  <sheets>
    <sheet name="Тарелки" sheetId="1" r:id="rId1"/>
    <sheet name="Лист2" sheetId="2" r:id="rId2"/>
    <sheet name="Портал" sheetId="3" r:id="rId3"/>
    <sheet name="375" sheetId="4" r:id="rId4"/>
    <sheet name="Лист3" sheetId="5" r:id="rId5"/>
    <sheet name="набор-пульсоксиметр" sheetId="6" r:id="rId6"/>
    <sheet name="ганцикловир" sheetId="7" state="hidden" r:id="rId7"/>
    <sheet name="ганцикловир (2)" sheetId="8" state="hidden" r:id="rId8"/>
    <sheet name="иглы спинальные" sheetId="10" state="hidden" r:id="rId9"/>
    <sheet name="Небулайзер" sheetId="11" state="hidden" r:id="rId10"/>
    <sheet name="набор и лампочки" sheetId="13" r:id="rId11"/>
  </sheets>
  <definedNames>
    <definedName name="_xlnm.Print_Area" localSheetId="3">'375'!$A$1:$I$62</definedName>
    <definedName name="_xlnm.Print_Area" localSheetId="10">'набор и лампочки'!$A$1:$I$29</definedName>
    <definedName name="_xlnm.Print_Area" localSheetId="0">Тарелки!$A$1:$F$24</definedName>
  </definedNames>
  <calcPr calcId="145621" refMode="R1C1"/>
</workbook>
</file>

<file path=xl/calcChain.xml><?xml version="1.0" encoding="utf-8"?>
<calcChain xmlns="http://schemas.openxmlformats.org/spreadsheetml/2006/main">
  <c r="G24" i="13" l="1"/>
  <c r="G16" i="13"/>
  <c r="G21" i="13" l="1"/>
  <c r="G22" i="13"/>
  <c r="G15" i="13" l="1"/>
  <c r="G14" i="13"/>
  <c r="G12" i="13" l="1"/>
  <c r="G11" i="13" l="1"/>
  <c r="G13" i="13"/>
  <c r="G10" i="13"/>
  <c r="G23" i="13"/>
  <c r="G20" i="13"/>
  <c r="G9" i="13"/>
  <c r="G19" i="13"/>
  <c r="G18" i="13"/>
  <c r="G8" i="13"/>
  <c r="G36" i="11" l="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0" i="11"/>
  <c r="G9" i="11"/>
  <c r="G8" i="11" l="1"/>
  <c r="F28" i="3" l="1"/>
  <c r="F29" i="3"/>
  <c r="G10" i="10" l="1"/>
  <c r="G9" i="10"/>
  <c r="G8" i="10"/>
  <c r="G11" i="10" l="1"/>
  <c r="G16" i="8"/>
  <c r="G15" i="8"/>
  <c r="G14" i="8"/>
  <c r="G13" i="8"/>
  <c r="G12" i="8"/>
  <c r="G11" i="8"/>
  <c r="G9" i="8"/>
  <c r="G8" i="8"/>
  <c r="G17" i="8" s="1"/>
  <c r="G10" i="7" l="1"/>
  <c r="G9" i="7"/>
  <c r="G7" i="7"/>
  <c r="G11" i="7" l="1"/>
  <c r="G27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F27" i="3" l="1"/>
  <c r="F26" i="3"/>
  <c r="F25" i="3"/>
  <c r="G7" i="5" l="1"/>
  <c r="G9" i="5"/>
  <c r="G8" i="5"/>
  <c r="G10" i="5"/>
  <c r="F24" i="3" l="1"/>
  <c r="F23" i="3"/>
  <c r="F22" i="3" l="1"/>
  <c r="G56" i="4" l="1"/>
  <c r="F10" i="3"/>
  <c r="F11" i="3"/>
  <c r="F12" i="3"/>
  <c r="F13" i="3"/>
  <c r="F14" i="3"/>
  <c r="F15" i="3"/>
  <c r="F16" i="3"/>
  <c r="F17" i="3"/>
  <c r="F18" i="3"/>
  <c r="F19" i="3"/>
  <c r="F20" i="3"/>
  <c r="F21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F8" i="3" l="1"/>
  <c r="F9" i="3"/>
  <c r="F3" i="2" l="1"/>
  <c r="F4" i="2" s="1"/>
  <c r="F10" i="1" l="1"/>
  <c r="F9" i="1"/>
  <c r="F11" i="1" s="1"/>
</calcChain>
</file>

<file path=xl/sharedStrings.xml><?xml version="1.0" encoding="utf-8"?>
<sst xmlns="http://schemas.openxmlformats.org/spreadsheetml/2006/main" count="781" uniqueCount="257">
  <si>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</si>
  <si>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</si>
  <si>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</si>
  <si>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</si>
  <si>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</si>
  <si>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</si>
  <si>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</si>
  <si>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</si>
  <si>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</si>
  <si>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</si>
  <si>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</si>
  <si>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</si>
  <si>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</si>
  <si>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</si>
  <si>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</si>
  <si>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</si>
  <si>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</si>
  <si>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</si>
  <si>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</si>
  <si>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</si>
  <si>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</si>
  <si>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</si>
  <si>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</si>
  <si>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</si>
  <si>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</si>
  <si>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</si>
  <si>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</si>
  <si>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</si>
  <si>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</si>
  <si>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</si>
  <si>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</si>
  <si>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</si>
  <si>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</si>
  <si>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</si>
  <si>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</si>
  <si>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</si>
  <si>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</si>
  <si>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</si>
  <si>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</si>
  <si>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</si>
  <si>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</si>
  <si>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</si>
  <si>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</si>
  <si>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</si>
  <si>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</si>
  <si>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</si>
  <si>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</si>
  <si>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</si>
  <si>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</si>
  <si>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</si>
  <si>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</si>
  <si>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</si>
  <si>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</si>
  <si>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</si>
  <si>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</si>
  <si>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</si>
  <si>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</si>
  <si>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</si>
  <si>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</si>
  <si>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</si>
  <si>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</si>
  <si>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</si>
  <si>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</si>
  <si>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</si>
  <si>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</si>
  <si>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</si>
  <si>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</si>
  <si>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</si>
  <si>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</si>
  <si>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</si>
  <si>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</si>
  <si>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</si>
  <si>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</si>
  <si>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</si>
  <si>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</si>
  <si>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</si>
  <si>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</si>
  <si>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</si>
  <si>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</si>
  <si>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</si>
  <si>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</si>
  <si>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</si>
  <si>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</si>
  <si>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</si>
  <si>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</si>
  <si>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</si>
  <si>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</si>
  <si>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</si>
  <si>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</si>
  <si>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</si>
  <si>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</si>
  <si>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</si>
  <si>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</si>
  <si>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</si>
  <si>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</si>
  <si>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</si>
  <si>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</si>
  <si>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</si>
  <si>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</si>
  <si>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</si>
  <si>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</si>
  <si>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</si>
  <si>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</si>
  <si>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</si>
  <si>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</si>
  <si>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</si>
  <si>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</si>
  <si>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</si>
  <si>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</si>
  <si>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</si>
  <si>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</si>
  <si>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</si>
  <si>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</si>
  <si>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</si>
  <si>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</si>
  <si>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</si>
  <si>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</si>
  <si>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</si>
  <si>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</si>
  <si>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</si>
  <si>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</si>
  <si>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</si>
  <si>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</si>
  <si>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</si>
  <si>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</si>
  <si>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</si>
  <si>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</si>
  <si>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</si>
  <si>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</si>
  <si>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</si>
  <si>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</si>
  <si>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</si>
  <si>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</si>
  <si>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</si>
  <si>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</si>
  <si>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</si>
  <si>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</si>
  <si>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</si>
  <si>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</si>
  <si>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</si>
  <si>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</si>
  <si>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</si>
  <si>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</si>
  <si>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</si>
  <si>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</si>
  <si>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</si>
  <si>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</si>
  <si>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</si>
  <si>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</si>
  <si>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</si>
  <si>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</si>
  <si>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</si>
  <si>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</si>
  <si>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</si>
  <si>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</si>
  <si>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</si>
  <si>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</si>
  <si>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</si>
  <si>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</si>
  <si>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</si>
  <si>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</si>
  <si>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</si>
  <si>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</si>
  <si>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</si>
  <si>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</si>
  <si>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</si>
  <si>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</si>
  <si>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</si>
  <si>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</si>
  <si>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</si>
  <si>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</si>
  <si>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</si>
  <si>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</si>
  <si>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</si>
  <si>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</si>
  <si>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</si>
  <si>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</si>
  <si>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</si>
  <si>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</si>
  <si>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</si>
  <si>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</si>
  <si>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</si>
  <si>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</si>
  <si>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</si>
  <si>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</si>
  <si>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</si>
  <si>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</si>
  <si>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</si>
  <si>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</si>
  <si>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</si>
  <si>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</si>
  <si>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</si>
  <si>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</si>
  <si>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</si>
  <si>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</si>
  <si>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</si>
  <si>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</si>
  <si>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</si>
  <si>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</si>
  <si>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</si>
  <si>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</si>
  <si>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</si>
  <si>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</si>
  <si>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</si>
  <si>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</si>
  <si>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</si>
  <si>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</si>
  <si>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</si>
  <si>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</si>
  <si>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</si>
  <si>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</si>
  <si>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</si>
  <si>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</si>
  <si>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</si>
  <si>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</si>
  <si>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</si>
  <si>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</si>
  <si>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</si>
  <si>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</si>
  <si>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Уксус</t>
  </si>
  <si>
    <t>столовый уксус 3-15 %</t>
  </si>
  <si>
    <t xml:space="preserve">Небулайзер Омрон </t>
  </si>
  <si>
    <t>распыление лекарства не менее 0,3 мл/мин</t>
  </si>
  <si>
    <t>Викрол шовный материал</t>
  </si>
  <si>
    <r>
      <rPr>
        <b/>
        <sz val="10"/>
        <color rgb="FF000000"/>
        <rFont val="Times New Roman"/>
        <family val="1"/>
        <charset val="204"/>
      </rPr>
      <t>Ацикловир</t>
    </r>
    <r>
      <rPr>
        <sz val="10"/>
        <color rgb="FF000000"/>
        <rFont val="Times New Roman"/>
        <family val="1"/>
        <charset val="204"/>
      </rPr>
      <t xml:space="preserve"> 200 мг</t>
    </r>
  </si>
  <si>
    <t>аптека</t>
  </si>
  <si>
    <t>Нифедипин</t>
  </si>
  <si>
    <t>Таблетки, покрытые оболочкой, 10 мг, 50 таблеток</t>
  </si>
  <si>
    <t>Груша</t>
  </si>
  <si>
    <t>для отсасывания слизи</t>
  </si>
  <si>
    <t>Набор инструментов для осмотра родовых путей</t>
  </si>
  <si>
    <t>Набор инструментов для осмотра родовых путей одноразовые, зеркало Куско, зонд ложка Фолькмана, перчатки, пеленка одноразовая, цитощетка, салфетки</t>
  </si>
  <si>
    <t>Валидол</t>
  </si>
  <si>
    <t>0,06 гр подязычный</t>
  </si>
  <si>
    <t>Клапан быстроразъемный (консольный)</t>
  </si>
  <si>
    <t>Клапан быстроразъёмный медицинский тип DIN (консольный) Предназначены для быстрого подключения с магистралью, без риска перекрестного подключения с двойной блокировкой, настенное в установочной коробке</t>
  </si>
  <si>
    <t>Фильтр дыхательный</t>
  </si>
  <si>
    <t>Фильтр дыхательный бактериальный вирусный, тепловлагообменный HME, педиатрический не менее 15 мм</t>
  </si>
  <si>
    <t>Интрафен 400 мг</t>
  </si>
  <si>
    <t>Раствор для внутривенного введения,400 мг/4 мл, 4 мл, №10</t>
  </si>
  <si>
    <t>Гидрокортизон с лиофилизированным порошком для приготовления раствора для внутривенного введения 100 мг</t>
  </si>
  <si>
    <t>Парацетамол</t>
  </si>
  <si>
    <t>Таблетки 0,5 г, № 10</t>
  </si>
  <si>
    <t>таблетка</t>
  </si>
  <si>
    <t>Преднизолон</t>
  </si>
  <si>
    <t>Ампула</t>
  </si>
  <si>
    <t>Раствор для инъекций,30 мг/мл, 1 мл, № 3</t>
  </si>
  <si>
    <t>ЛС</t>
  </si>
  <si>
    <t>ИМН</t>
  </si>
  <si>
    <t>Танфлекс</t>
  </si>
  <si>
    <t>Танфлекс С горячий напиток 5г №10 порошок д/приготовления р-ра д/приема внутрь</t>
  </si>
  <si>
    <t>Вазофикс №20</t>
  </si>
  <si>
    <t>Вазофикс №22</t>
  </si>
  <si>
    <t>Канюля/катетер для периферического внутривенного доступа: 22 G (0,9х25мм), скорость потока 36 мл/мин; Дополнительный инъекционный безыгольный порт расположен по центру канюли и не позволяет смещаться катетеру. Порт может быть заблокирован при повороте на 180°. Эластичные крылья. Цветовая кодировка для легкого распознавания размера, синий. Используемые материалы: ПУР, ПП, ПЭ, акрилонитрилбутадиенстирол, силиконовый, каучук, хромо-никелевая сталь. Катетер: полиуретан (ПУР) с 4 встроенными рентгеноконтрастными полосками. Стерильный, для однократного применения.</t>
  </si>
  <si>
    <t>Канюля/катетер для периферического внутривенного доступа: 20 G (1,1х25мм), скорость потока 65 мл/мин; Дополнительный инъекционный безыгольный порт расположен по центру канюли и не позволяет смещаться катетеру. Порт может быть заблокирован при повороте на 180°. Эластичные крылья. Цветовая кодировка для легкого распознавания размера, розовый/белый. Используемые материалы: ПУР, ПП, ПЭ, акрилонитрилбутадиенстирол, силиконовый, каучук, хромо-никелевая сталь. Катетер: полиуретан (ПУР) с 4 встроенными рентгеноконтрастными полосками. Стерильный, для однократного применения.</t>
  </si>
  <si>
    <t>Амоксикланат</t>
  </si>
  <si>
    <t>порошок для приготовленияраствора для внутривенного и внутримышечного введения 600 мг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</si>
</sst>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&quot; &quot;* #\ ##0.00&quot;   &quot;;&quot;-&quot;* #\ ##0.00&quot;   &quot;;&quot; &quot;* &quot;-&quot;??&quot;   &quot;"/>
    <numFmt numFmtId="166" formatCode="_-* #\ ##0.00\ _₽_-;\-* #\ ##0.00\ _₽_-;_-* &quot;-&quot;??\ _₽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/>
    <xf numFmtId="164" fontId="1" fillId="0" borderId="0" applyFont="0" applyFill="0" applyBorder="0" applyAlignment="0" applyProtection="0"/>
  </cellStyleXfs>
  <cellXfs count="171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1" fontId="11" fillId="2" borderId="1" xfId="0" applyNumberFormat="1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3" fontId="13" fillId="0" borderId="5" xfId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wrapText="1"/>
    </xf>
    <xf numFmtId="49" fontId="10" fillId="0" borderId="5" xfId="0" applyNumberFormat="1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13" fillId="0" borderId="5" xfId="0" applyFont="1" applyBorder="1" applyAlignment="1">
      <alignment wrapText="1"/>
    </xf>
    <xf numFmtId="0" fontId="17" fillId="0" borderId="0" xfId="0" applyFont="1"/>
    <xf numFmtId="0" fontId="13" fillId="0" borderId="5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4" fontId="13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5" fillId="0" borderId="0" xfId="0" applyFont="1" applyAlignment="1">
      <alignment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Border="1"/>
    <xf numFmtId="0" fontId="19" fillId="0" borderId="0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5" xfId="0" applyBorder="1"/>
    <xf numFmtId="43" fontId="5" fillId="0" borderId="5" xfId="0" applyNumberFormat="1" applyFont="1" applyBorder="1"/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9" xfId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5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25" fillId="0" borderId="2" xfId="0" applyNumberFormat="1" applyFont="1" applyFill="1" applyBorder="1" applyAlignment="1">
      <alignment horizontal="center" vertical="center" wrapText="1"/>
    </xf>
    <xf numFmtId="43" fontId="18" fillId="0" borderId="5" xfId="0" applyNumberFormat="1" applyFont="1" applyBorder="1"/>
    <xf numFmtId="0" fontId="3" fillId="0" borderId="8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25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center" wrapText="1"/>
    </xf>
    <xf numFmtId="165" fontId="2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3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43" fontId="13" fillId="0" borderId="1" xfId="1" applyNumberFormat="1" applyFont="1" applyFill="1" applyBorder="1" applyAlignment="1">
      <alignment horizontal="center" vertical="center" wrapText="1"/>
    </xf>
    <xf numFmtId="43" fontId="13" fillId="0" borderId="1" xfId="0" applyNumberFormat="1" applyFont="1" applyBorder="1" applyAlignment="1">
      <alignment vertic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12" fillId="2" borderId="1" xfId="3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9" fontId="9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6" fillId="0" borderId="10" xfId="0" applyNumberFormat="1" applyFont="1" applyFill="1" applyBorder="1" applyAlignment="1">
      <alignment vertical="top" wrapText="1"/>
    </xf>
    <xf numFmtId="0" fontId="13" fillId="0" borderId="10" xfId="0" applyFont="1" applyBorder="1" applyAlignment="1">
      <alignment vertical="top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43" fontId="13" fillId="0" borderId="10" xfId="0" applyNumberFormat="1" applyFont="1" applyBorder="1" applyAlignment="1">
      <alignment vertical="center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0" fillId="0" borderId="1" xfId="0" applyBorder="1"/>
  </cellXfs>
  <cellStyles count="6">
    <cellStyle name="Normal_ABL505SB" xfId="4"/>
    <cellStyle name="Обычный" xfId="0" builtinId="0"/>
    <cellStyle name="Обычный 2" xfId="3"/>
    <cellStyle name="Обычный 3" xfId="2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142" t="s">
        <v>160</v>
      </c>
      <c r="D1" s="142"/>
      <c r="E1" s="142"/>
      <c r="F1" s="142"/>
    </row>
    <row r="2" spans="1:9" ht="9.75" customHeight="1" x14ac:dyDescent="0.25">
      <c r="C2" s="142"/>
      <c r="D2" s="142"/>
      <c r="E2" s="142"/>
      <c r="F2" s="142"/>
    </row>
    <row r="3" spans="1:9" ht="15" customHeight="1" x14ac:dyDescent="0.25">
      <c r="C3" s="142"/>
      <c r="D3" s="142"/>
      <c r="E3" s="142"/>
      <c r="F3" s="142"/>
      <c r="G3" s="53"/>
      <c r="H3" s="53"/>
      <c r="I3" s="53"/>
    </row>
    <row r="4" spans="1:9" ht="15" customHeight="1" x14ac:dyDescent="0.25">
      <c r="C4" s="142"/>
      <c r="D4" s="142"/>
      <c r="E4" s="142"/>
      <c r="F4" s="142"/>
      <c r="G4" s="53"/>
      <c r="H4" s="53"/>
      <c r="I4" s="53"/>
    </row>
    <row r="5" spans="1:9" ht="15" customHeight="1" x14ac:dyDescent="0.25">
      <c r="C5" s="142" t="s">
        <v>153</v>
      </c>
      <c r="D5" s="142"/>
      <c r="E5" s="142"/>
      <c r="F5" s="142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135</v>
      </c>
      <c r="D13" s="55" t="s">
        <v>136</v>
      </c>
    </row>
    <row r="15" spans="1:9" ht="14.25" customHeight="1" x14ac:dyDescent="0.25">
      <c r="C15" s="66" t="s">
        <v>137</v>
      </c>
      <c r="D15" s="141" t="s">
        <v>158</v>
      </c>
      <c r="E15" s="141"/>
      <c r="F15" s="141"/>
    </row>
    <row r="17" spans="3:5" ht="14.25" customHeight="1" x14ac:dyDescent="0.25">
      <c r="C17" s="66" t="s">
        <v>139</v>
      </c>
      <c r="D17" s="140" t="s">
        <v>157</v>
      </c>
      <c r="E17" s="140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27" zoomScale="80" zoomScaleNormal="70" zoomScaleSheetLayoutView="80" workbookViewId="0">
      <selection activeCell="C17" sqref="C1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101"/>
      <c r="E4" s="53"/>
      <c r="F4" s="53"/>
      <c r="H4" s="142" t="s">
        <v>170</v>
      </c>
      <c r="I4" s="142"/>
    </row>
    <row r="6" spans="1:9" ht="25.5" x14ac:dyDescent="0.25">
      <c r="A6" s="102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02" t="s">
        <v>32</v>
      </c>
      <c r="I6" s="102" t="s">
        <v>33</v>
      </c>
    </row>
    <row r="7" spans="1:9" ht="18.75" hidden="1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9" ht="60" customHeight="1" x14ac:dyDescent="0.25">
      <c r="A8" s="17">
        <v>1</v>
      </c>
      <c r="B8" s="93" t="s">
        <v>221</v>
      </c>
      <c r="C8" s="71" t="s">
        <v>222</v>
      </c>
      <c r="D8" s="77" t="s">
        <v>181</v>
      </c>
      <c r="E8" s="78">
        <v>4</v>
      </c>
      <c r="F8" s="79">
        <v>29800</v>
      </c>
      <c r="G8" s="26">
        <f t="shared" ref="G8:G9" si="0">F8*E8</f>
        <v>119200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201</v>
      </c>
      <c r="C9" s="71" t="s">
        <v>202</v>
      </c>
      <c r="D9" s="77" t="s">
        <v>181</v>
      </c>
      <c r="E9" s="78">
        <v>30</v>
      </c>
      <c r="F9" s="79">
        <v>1000</v>
      </c>
      <c r="G9" s="26">
        <f t="shared" si="0"/>
        <v>30000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3" t="s">
        <v>223</v>
      </c>
      <c r="C10" s="71" t="s">
        <v>205</v>
      </c>
      <c r="D10" s="77" t="s">
        <v>181</v>
      </c>
      <c r="E10" s="78">
        <v>50</v>
      </c>
      <c r="F10" s="79">
        <v>1780</v>
      </c>
      <c r="G10" s="26">
        <f>E10*F10</f>
        <v>89000</v>
      </c>
      <c r="H10" s="23" t="s">
        <v>36</v>
      </c>
      <c r="I10" s="23" t="s">
        <v>37</v>
      </c>
    </row>
    <row r="11" spans="1:9" ht="60" hidden="1" customHeight="1" x14ac:dyDescent="0.25">
      <c r="A11" s="17">
        <v>4</v>
      </c>
      <c r="B11" s="93" t="s">
        <v>206</v>
      </c>
      <c r="C11" s="71"/>
      <c r="D11" s="77" t="s">
        <v>181</v>
      </c>
      <c r="E11" s="78">
        <v>100</v>
      </c>
      <c r="F11" s="79"/>
      <c r="G11" s="26"/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93" t="s">
        <v>207</v>
      </c>
      <c r="C12" s="71"/>
      <c r="D12" s="77" t="s">
        <v>208</v>
      </c>
      <c r="E12" s="78">
        <v>3300</v>
      </c>
      <c r="F12" s="79">
        <v>29.9</v>
      </c>
      <c r="G12" s="26">
        <f>E12*F12</f>
        <v>98670</v>
      </c>
      <c r="H12" s="23" t="s">
        <v>36</v>
      </c>
      <c r="I12" s="23" t="s">
        <v>37</v>
      </c>
    </row>
    <row r="13" spans="1:9" ht="182.25" customHeight="1" x14ac:dyDescent="0.25">
      <c r="A13" s="17">
        <v>6</v>
      </c>
      <c r="B13" s="93" t="s">
        <v>209</v>
      </c>
      <c r="C13" s="92" t="s">
        <v>210</v>
      </c>
      <c r="D13" s="77" t="s">
        <v>180</v>
      </c>
      <c r="E13" s="78">
        <v>2</v>
      </c>
      <c r="F13" s="79">
        <v>16200</v>
      </c>
      <c r="G13" s="26">
        <f t="shared" ref="G13" si="1">E13*F13</f>
        <v>32400</v>
      </c>
      <c r="H13" s="23" t="s">
        <v>36</v>
      </c>
      <c r="I13" s="23" t="s">
        <v>37</v>
      </c>
    </row>
    <row r="14" spans="1:9" ht="27" customHeight="1" x14ac:dyDescent="0.25">
      <c r="A14" s="17">
        <v>7</v>
      </c>
      <c r="B14" s="95" t="s">
        <v>93</v>
      </c>
      <c r="C14" s="47" t="s">
        <v>98</v>
      </c>
      <c r="D14" s="32" t="s">
        <v>88</v>
      </c>
      <c r="E14" s="33">
        <v>20</v>
      </c>
      <c r="F14" s="38">
        <v>2319.56</v>
      </c>
      <c r="G14" s="52">
        <f>E14*F14</f>
        <v>46391.199999999997</v>
      </c>
      <c r="H14" s="32" t="s">
        <v>36</v>
      </c>
      <c r="I14" s="32" t="s">
        <v>37</v>
      </c>
    </row>
    <row r="15" spans="1:9" ht="53.25" customHeight="1" x14ac:dyDescent="0.25">
      <c r="A15" s="17">
        <v>8</v>
      </c>
      <c r="B15" s="37" t="s">
        <v>92</v>
      </c>
      <c r="C15" s="48" t="s">
        <v>99</v>
      </c>
      <c r="D15" s="32" t="s">
        <v>88</v>
      </c>
      <c r="E15" s="33">
        <v>20</v>
      </c>
      <c r="F15" s="38">
        <v>672.9</v>
      </c>
      <c r="G15" s="52">
        <f t="shared" ref="G15:G16" si="2">E15*F15</f>
        <v>13458</v>
      </c>
      <c r="H15" s="32" t="s">
        <v>36</v>
      </c>
      <c r="I15" s="32" t="s">
        <v>37</v>
      </c>
    </row>
    <row r="16" spans="1:9" ht="51" customHeight="1" x14ac:dyDescent="0.25">
      <c r="A16" s="17">
        <v>9</v>
      </c>
      <c r="B16" s="37" t="s">
        <v>96</v>
      </c>
      <c r="C16" s="48" t="s">
        <v>100</v>
      </c>
      <c r="D16" s="32" t="s">
        <v>89</v>
      </c>
      <c r="E16" s="33">
        <v>100</v>
      </c>
      <c r="F16" s="38">
        <v>2746.12</v>
      </c>
      <c r="G16" s="52">
        <f t="shared" si="2"/>
        <v>274612</v>
      </c>
      <c r="H16" s="32" t="s">
        <v>36</v>
      </c>
      <c r="I16" s="32" t="s">
        <v>37</v>
      </c>
    </row>
    <row r="17" spans="1:9" ht="42" customHeight="1" x14ac:dyDescent="0.25">
      <c r="A17" s="17">
        <v>10</v>
      </c>
      <c r="B17" s="100" t="s">
        <v>224</v>
      </c>
      <c r="C17" s="17" t="s">
        <v>154</v>
      </c>
      <c r="D17" s="19" t="s">
        <v>88</v>
      </c>
      <c r="E17" s="20">
        <v>250</v>
      </c>
      <c r="F17" s="21">
        <v>3371.22</v>
      </c>
      <c r="G17" s="22">
        <f>F17*E17</f>
        <v>842805</v>
      </c>
      <c r="H17" s="23" t="s">
        <v>36</v>
      </c>
      <c r="I17" s="23" t="s">
        <v>37</v>
      </c>
    </row>
    <row r="18" spans="1:9" ht="18.75" customHeight="1" x14ac:dyDescent="0.25">
      <c r="A18" s="155" t="s">
        <v>185</v>
      </c>
      <c r="B18" s="155"/>
      <c r="C18" s="155"/>
      <c r="D18" s="155"/>
      <c r="E18" s="155"/>
      <c r="F18" s="155"/>
      <c r="G18" s="155"/>
      <c r="H18" s="155"/>
      <c r="I18" s="155"/>
    </row>
    <row r="19" spans="1:9" ht="60" customHeight="1" x14ac:dyDescent="0.25">
      <c r="A19" s="17">
        <v>11</v>
      </c>
      <c r="B19" s="104" t="s">
        <v>186</v>
      </c>
      <c r="C19" s="71"/>
      <c r="D19" s="105" t="s">
        <v>180</v>
      </c>
      <c r="E19" s="106">
        <v>1</v>
      </c>
      <c r="F19" s="107">
        <v>7500</v>
      </c>
      <c r="G19" s="26">
        <f t="shared" ref="G19:G35" si="3">F19*E19</f>
        <v>7500</v>
      </c>
      <c r="H19" s="19" t="s">
        <v>36</v>
      </c>
      <c r="I19" s="19" t="s">
        <v>37</v>
      </c>
    </row>
    <row r="20" spans="1:9" ht="56.25" customHeight="1" x14ac:dyDescent="0.25">
      <c r="A20" s="17">
        <v>12</v>
      </c>
      <c r="B20" s="104" t="s">
        <v>187</v>
      </c>
      <c r="C20" s="71"/>
      <c r="D20" s="105" t="s">
        <v>180</v>
      </c>
      <c r="E20" s="106">
        <v>6</v>
      </c>
      <c r="F20" s="107">
        <v>3500</v>
      </c>
      <c r="G20" s="26">
        <f t="shared" si="3"/>
        <v>21000</v>
      </c>
      <c r="H20" s="19" t="s">
        <v>36</v>
      </c>
      <c r="I20" s="19" t="s">
        <v>37</v>
      </c>
    </row>
    <row r="21" spans="1:9" ht="37.5" customHeight="1" x14ac:dyDescent="0.25">
      <c r="A21" s="17">
        <v>13</v>
      </c>
      <c r="B21" s="104" t="s">
        <v>188</v>
      </c>
      <c r="C21" s="71"/>
      <c r="D21" s="105" t="s">
        <v>181</v>
      </c>
      <c r="E21" s="106">
        <v>6</v>
      </c>
      <c r="F21" s="107">
        <v>3750</v>
      </c>
      <c r="G21" s="26">
        <f t="shared" si="3"/>
        <v>22500</v>
      </c>
      <c r="H21" s="19" t="s">
        <v>36</v>
      </c>
      <c r="I21" s="19" t="s">
        <v>37</v>
      </c>
    </row>
    <row r="22" spans="1:9" ht="43.5" customHeight="1" x14ac:dyDescent="0.25">
      <c r="A22" s="17">
        <v>14</v>
      </c>
      <c r="B22" s="104" t="s">
        <v>174</v>
      </c>
      <c r="C22" s="71"/>
      <c r="D22" s="105" t="s">
        <v>181</v>
      </c>
      <c r="E22" s="106">
        <v>500</v>
      </c>
      <c r="F22" s="107">
        <v>14</v>
      </c>
      <c r="G22" s="26">
        <f t="shared" si="3"/>
        <v>7000</v>
      </c>
      <c r="H22" s="19" t="s">
        <v>36</v>
      </c>
      <c r="I22" s="19" t="s">
        <v>37</v>
      </c>
    </row>
    <row r="23" spans="1:9" ht="72.75" customHeight="1" x14ac:dyDescent="0.25">
      <c r="A23" s="17">
        <v>15</v>
      </c>
      <c r="B23" s="104" t="s">
        <v>175</v>
      </c>
      <c r="C23" s="71"/>
      <c r="D23" s="105" t="s">
        <v>181</v>
      </c>
      <c r="E23" s="106">
        <v>3000</v>
      </c>
      <c r="F23" s="107">
        <v>14</v>
      </c>
      <c r="G23" s="26">
        <f t="shared" si="3"/>
        <v>42000</v>
      </c>
      <c r="H23" s="19" t="s">
        <v>36</v>
      </c>
      <c r="I23" s="19" t="s">
        <v>37</v>
      </c>
    </row>
    <row r="24" spans="1:9" ht="71.25" customHeight="1" x14ac:dyDescent="0.25">
      <c r="A24" s="17">
        <v>16</v>
      </c>
      <c r="B24" s="104" t="s">
        <v>176</v>
      </c>
      <c r="C24" s="71"/>
      <c r="D24" s="105" t="s">
        <v>180</v>
      </c>
      <c r="E24" s="106">
        <v>6</v>
      </c>
      <c r="F24" s="107">
        <v>12000</v>
      </c>
      <c r="G24" s="26">
        <f t="shared" si="3"/>
        <v>72000</v>
      </c>
      <c r="H24" s="19" t="s">
        <v>36</v>
      </c>
      <c r="I24" s="19" t="s">
        <v>37</v>
      </c>
    </row>
    <row r="25" spans="1:9" ht="66" customHeight="1" x14ac:dyDescent="0.25">
      <c r="A25" s="17">
        <v>17</v>
      </c>
      <c r="B25" s="104" t="s">
        <v>189</v>
      </c>
      <c r="C25" s="71"/>
      <c r="D25" s="105" t="s">
        <v>88</v>
      </c>
      <c r="E25" s="106">
        <v>20</v>
      </c>
      <c r="F25" s="107">
        <v>10000</v>
      </c>
      <c r="G25" s="26">
        <f t="shared" si="3"/>
        <v>200000</v>
      </c>
      <c r="H25" s="19" t="s">
        <v>36</v>
      </c>
      <c r="I25" s="19" t="s">
        <v>37</v>
      </c>
    </row>
    <row r="26" spans="1:9" ht="83.25" customHeight="1" x14ac:dyDescent="0.25">
      <c r="A26" s="17">
        <v>18</v>
      </c>
      <c r="B26" s="104" t="s">
        <v>190</v>
      </c>
      <c r="C26" s="71"/>
      <c r="D26" s="105" t="s">
        <v>182</v>
      </c>
      <c r="E26" s="106">
        <v>10</v>
      </c>
      <c r="F26" s="107">
        <v>10000</v>
      </c>
      <c r="G26" s="26">
        <f t="shared" si="3"/>
        <v>100000</v>
      </c>
      <c r="H26" s="19" t="s">
        <v>36</v>
      </c>
      <c r="I26" s="19" t="s">
        <v>37</v>
      </c>
    </row>
    <row r="27" spans="1:9" ht="73.5" customHeight="1" x14ac:dyDescent="0.25">
      <c r="A27" s="17">
        <v>19</v>
      </c>
      <c r="B27" s="104" t="s">
        <v>191</v>
      </c>
      <c r="C27" s="71"/>
      <c r="D27" s="105" t="s">
        <v>88</v>
      </c>
      <c r="E27" s="106">
        <v>3</v>
      </c>
      <c r="F27" s="107">
        <v>6600</v>
      </c>
      <c r="G27" s="26">
        <f t="shared" si="3"/>
        <v>19800</v>
      </c>
      <c r="H27" s="19" t="s">
        <v>36</v>
      </c>
      <c r="I27" s="19" t="s">
        <v>37</v>
      </c>
    </row>
    <row r="28" spans="1:9" ht="66" customHeight="1" x14ac:dyDescent="0.25">
      <c r="A28" s="17">
        <v>20</v>
      </c>
      <c r="B28" s="104" t="s">
        <v>192</v>
      </c>
      <c r="C28" s="71"/>
      <c r="D28" s="105" t="s">
        <v>183</v>
      </c>
      <c r="E28" s="106">
        <v>1</v>
      </c>
      <c r="F28" s="107">
        <v>7800</v>
      </c>
      <c r="G28" s="26">
        <f t="shared" si="3"/>
        <v>7800</v>
      </c>
      <c r="H28" s="19" t="s">
        <v>36</v>
      </c>
      <c r="I28" s="19" t="s">
        <v>37</v>
      </c>
    </row>
    <row r="29" spans="1:9" ht="43.5" customHeight="1" x14ac:dyDescent="0.25">
      <c r="A29" s="17">
        <v>21</v>
      </c>
      <c r="B29" s="104" t="s">
        <v>177</v>
      </c>
      <c r="C29" s="71"/>
      <c r="D29" s="105" t="s">
        <v>180</v>
      </c>
      <c r="E29" s="106">
        <v>1</v>
      </c>
      <c r="F29" s="107">
        <v>53000</v>
      </c>
      <c r="G29" s="26">
        <f t="shared" si="3"/>
        <v>53000</v>
      </c>
      <c r="H29" s="19" t="s">
        <v>36</v>
      </c>
      <c r="I29" s="19" t="s">
        <v>37</v>
      </c>
    </row>
    <row r="30" spans="1:9" ht="43.5" customHeight="1" x14ac:dyDescent="0.25">
      <c r="A30" s="17">
        <v>22</v>
      </c>
      <c r="B30" s="104" t="s">
        <v>193</v>
      </c>
      <c r="C30" s="71"/>
      <c r="D30" s="105" t="s">
        <v>180</v>
      </c>
      <c r="E30" s="106">
        <v>1</v>
      </c>
      <c r="F30" s="107">
        <v>25000</v>
      </c>
      <c r="G30" s="26">
        <f t="shared" si="3"/>
        <v>25000</v>
      </c>
      <c r="H30" s="19" t="s">
        <v>36</v>
      </c>
      <c r="I30" s="19" t="s">
        <v>37</v>
      </c>
    </row>
    <row r="31" spans="1:9" ht="43.5" customHeight="1" x14ac:dyDescent="0.25">
      <c r="A31" s="17">
        <v>23</v>
      </c>
      <c r="B31" s="104" t="s">
        <v>194</v>
      </c>
      <c r="C31" s="71"/>
      <c r="D31" s="105" t="s">
        <v>184</v>
      </c>
      <c r="E31" s="106">
        <v>1</v>
      </c>
      <c r="F31" s="107">
        <v>25000</v>
      </c>
      <c r="G31" s="26">
        <f t="shared" si="3"/>
        <v>25000</v>
      </c>
      <c r="H31" s="19" t="s">
        <v>36</v>
      </c>
      <c r="I31" s="19" t="s">
        <v>37</v>
      </c>
    </row>
    <row r="32" spans="1:9" ht="43.5" customHeight="1" x14ac:dyDescent="0.25">
      <c r="A32" s="17">
        <v>24</v>
      </c>
      <c r="B32" s="104" t="s">
        <v>195</v>
      </c>
      <c r="C32" s="71"/>
      <c r="D32" s="105" t="s">
        <v>88</v>
      </c>
      <c r="E32" s="106">
        <v>1</v>
      </c>
      <c r="F32" s="107">
        <v>45000</v>
      </c>
      <c r="G32" s="26">
        <f t="shared" si="3"/>
        <v>45000</v>
      </c>
      <c r="H32" s="19" t="s">
        <v>36</v>
      </c>
      <c r="I32" s="19" t="s">
        <v>37</v>
      </c>
    </row>
    <row r="33" spans="1:9" ht="43.5" customHeight="1" x14ac:dyDescent="0.25">
      <c r="A33" s="17">
        <v>25</v>
      </c>
      <c r="B33" s="104" t="s">
        <v>196</v>
      </c>
      <c r="C33" s="71"/>
      <c r="D33" s="105" t="s">
        <v>184</v>
      </c>
      <c r="E33" s="106">
        <v>1</v>
      </c>
      <c r="F33" s="107">
        <v>45000</v>
      </c>
      <c r="G33" s="26">
        <f t="shared" si="3"/>
        <v>45000</v>
      </c>
      <c r="H33" s="19" t="s">
        <v>36</v>
      </c>
      <c r="I33" s="19" t="s">
        <v>37</v>
      </c>
    </row>
    <row r="34" spans="1:9" ht="43.5" customHeight="1" x14ac:dyDescent="0.25">
      <c r="A34" s="17">
        <v>26</v>
      </c>
      <c r="B34" s="104" t="s">
        <v>178</v>
      </c>
      <c r="C34" s="71"/>
      <c r="D34" s="105" t="s">
        <v>181</v>
      </c>
      <c r="E34" s="106">
        <v>30</v>
      </c>
      <c r="F34" s="107">
        <v>670</v>
      </c>
      <c r="G34" s="26">
        <f t="shared" si="3"/>
        <v>20100</v>
      </c>
      <c r="H34" s="19" t="s">
        <v>36</v>
      </c>
      <c r="I34" s="19" t="s">
        <v>37</v>
      </c>
    </row>
    <row r="35" spans="1:9" ht="43.5" customHeight="1" x14ac:dyDescent="0.25">
      <c r="A35" s="17">
        <v>27</v>
      </c>
      <c r="B35" s="104" t="s">
        <v>179</v>
      </c>
      <c r="C35" s="71"/>
      <c r="D35" s="105" t="s">
        <v>181</v>
      </c>
      <c r="E35" s="106">
        <v>30</v>
      </c>
      <c r="F35" s="107">
        <v>690</v>
      </c>
      <c r="G35" s="26">
        <f t="shared" si="3"/>
        <v>20700</v>
      </c>
      <c r="H35" s="19" t="s">
        <v>36</v>
      </c>
      <c r="I35" s="19" t="s">
        <v>37</v>
      </c>
    </row>
    <row r="36" spans="1:9" x14ac:dyDescent="0.25">
      <c r="A36" s="147" t="s">
        <v>141</v>
      </c>
      <c r="B36" s="148"/>
      <c r="C36" s="149"/>
      <c r="D36" s="61"/>
      <c r="E36" s="61"/>
      <c r="F36" s="61"/>
      <c r="G36" s="62">
        <f>G8+G9+G10+G12+G13+G14+G15+G16+G17+G19+G20+G21+G22+G23+G24+G25+G26+G27+G28+G29+G30+G31+G32+G33+G34+G35</f>
        <v>2279936.2000000002</v>
      </c>
      <c r="H36" s="61"/>
      <c r="I36" s="61"/>
    </row>
    <row r="38" spans="1:9" ht="15.75" x14ac:dyDescent="0.25">
      <c r="B38" s="103"/>
      <c r="C38" s="55"/>
      <c r="D38" s="55"/>
    </row>
    <row r="39" spans="1:9" ht="25.5" customHeight="1" x14ac:dyDescent="0.25">
      <c r="B39" s="103" t="s">
        <v>211</v>
      </c>
      <c r="C39" s="55"/>
      <c r="D39" s="55" t="s">
        <v>212</v>
      </c>
    </row>
    <row r="40" spans="1:9" ht="25.5" hidden="1" customHeight="1" x14ac:dyDescent="0.25">
      <c r="B40" s="103" t="s">
        <v>135</v>
      </c>
      <c r="C40" s="55"/>
      <c r="D40" s="55" t="s">
        <v>159</v>
      </c>
    </row>
    <row r="41" spans="1:9" ht="38.25" customHeight="1" x14ac:dyDescent="0.25">
      <c r="B41" s="103" t="s">
        <v>137</v>
      </c>
      <c r="C41" s="55"/>
      <c r="D41" s="55" t="s">
        <v>158</v>
      </c>
    </row>
    <row r="42" spans="1:9" ht="22.5" customHeight="1" x14ac:dyDescent="0.25">
      <c r="B42" s="103" t="s">
        <v>139</v>
      </c>
      <c r="C42" s="57"/>
      <c r="D42" s="103" t="s">
        <v>157</v>
      </c>
    </row>
    <row r="43" spans="1:9" ht="15.75" x14ac:dyDescent="0.25">
      <c r="B43" s="103"/>
      <c r="D43" s="55"/>
    </row>
  </sheetData>
  <mergeCells count="5">
    <mergeCell ref="F1:I3"/>
    <mergeCell ref="H4:I4"/>
    <mergeCell ref="A7:I7"/>
    <mergeCell ref="A36:C36"/>
    <mergeCell ref="A18:I18"/>
  </mergeCells>
  <pageMargins left="0.25" right="0.25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view="pageBreakPreview" topLeftCell="A20" zoomScale="80" zoomScaleNormal="70" zoomScaleSheetLayoutView="80" workbookViewId="0">
      <selection activeCell="G25" sqref="G25"/>
    </sheetView>
  </sheetViews>
  <sheetFormatPr defaultRowHeight="15" x14ac:dyDescent="0.25"/>
  <cols>
    <col min="2" max="2" width="41.28515625" style="80" customWidth="1"/>
    <col min="3" max="3" width="67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10" ht="15" customHeight="1" x14ac:dyDescent="0.25">
      <c r="D1" s="53"/>
      <c r="E1" s="53"/>
      <c r="F1" s="142" t="s">
        <v>169</v>
      </c>
      <c r="G1" s="142"/>
      <c r="H1" s="142"/>
      <c r="I1" s="142"/>
    </row>
    <row r="2" spans="1:10" ht="15" customHeight="1" x14ac:dyDescent="0.25">
      <c r="C2" s="53"/>
      <c r="D2" s="53"/>
      <c r="E2" s="53"/>
      <c r="F2" s="142"/>
      <c r="G2" s="142"/>
      <c r="H2" s="142"/>
      <c r="I2" s="142"/>
    </row>
    <row r="3" spans="1:10" x14ac:dyDescent="0.25">
      <c r="C3" s="53"/>
      <c r="D3" s="53"/>
      <c r="E3" s="53"/>
      <c r="F3" s="142"/>
      <c r="G3" s="142"/>
      <c r="H3" s="142"/>
      <c r="I3" s="142"/>
    </row>
    <row r="4" spans="1:10" ht="19.5" customHeight="1" x14ac:dyDescent="0.25">
      <c r="C4" s="109"/>
      <c r="E4" s="53"/>
      <c r="F4" s="53"/>
      <c r="H4" s="142" t="s">
        <v>170</v>
      </c>
      <c r="I4" s="142"/>
    </row>
    <row r="6" spans="1:10" ht="25.5" x14ac:dyDescent="0.25">
      <c r="A6" s="110" t="s">
        <v>26</v>
      </c>
      <c r="B6" s="12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10" t="s">
        <v>32</v>
      </c>
      <c r="I6" s="110" t="s">
        <v>33</v>
      </c>
    </row>
    <row r="7" spans="1:10" x14ac:dyDescent="0.25">
      <c r="A7" s="156" t="s">
        <v>247</v>
      </c>
      <c r="B7" s="157"/>
      <c r="C7" s="157"/>
      <c r="D7" s="157"/>
      <c r="E7" s="157"/>
      <c r="F7" s="157"/>
      <c r="G7" s="157"/>
      <c r="H7" s="157"/>
      <c r="I7" s="158"/>
    </row>
    <row r="8" spans="1:10" s="118" customFormat="1" ht="42" customHeight="1" x14ac:dyDescent="0.25">
      <c r="A8" s="111">
        <v>1</v>
      </c>
      <c r="B8" s="122" t="s">
        <v>226</v>
      </c>
      <c r="C8" s="112" t="s">
        <v>227</v>
      </c>
      <c r="D8" s="113" t="s">
        <v>59</v>
      </c>
      <c r="E8" s="114">
        <v>10</v>
      </c>
      <c r="F8" s="115">
        <v>223</v>
      </c>
      <c r="G8" s="116">
        <f t="shared" ref="G8:G16" si="0">E8*F8</f>
        <v>2230</v>
      </c>
      <c r="H8" s="117" t="s">
        <v>36</v>
      </c>
      <c r="I8" s="117" t="s">
        <v>37</v>
      </c>
      <c r="J8" s="118" t="s">
        <v>225</v>
      </c>
    </row>
    <row r="9" spans="1:10" s="118" customFormat="1" ht="38.25" customHeight="1" x14ac:dyDescent="0.25">
      <c r="A9" s="111">
        <v>2</v>
      </c>
      <c r="B9" s="126" t="s">
        <v>232</v>
      </c>
      <c r="C9" s="127" t="s">
        <v>233</v>
      </c>
      <c r="D9" s="117" t="s">
        <v>59</v>
      </c>
      <c r="E9" s="128">
        <v>10</v>
      </c>
      <c r="F9" s="113">
        <v>160</v>
      </c>
      <c r="G9" s="116">
        <f t="shared" si="0"/>
        <v>1600</v>
      </c>
      <c r="H9" s="117" t="s">
        <v>36</v>
      </c>
      <c r="I9" s="117" t="s">
        <v>37</v>
      </c>
      <c r="J9" s="118" t="s">
        <v>225</v>
      </c>
    </row>
    <row r="10" spans="1:10" ht="45" customHeight="1" x14ac:dyDescent="0.25">
      <c r="A10" s="111">
        <v>3</v>
      </c>
      <c r="B10" s="122" t="s">
        <v>207</v>
      </c>
      <c r="C10" s="71"/>
      <c r="D10" s="77" t="s">
        <v>208</v>
      </c>
      <c r="E10" s="78">
        <v>3300</v>
      </c>
      <c r="F10" s="79">
        <v>29.9</v>
      </c>
      <c r="G10" s="138">
        <f t="shared" si="0"/>
        <v>98670</v>
      </c>
      <c r="H10" s="23" t="s">
        <v>36</v>
      </c>
      <c r="I10" s="23" t="s">
        <v>37</v>
      </c>
      <c r="J10" s="118" t="s">
        <v>225</v>
      </c>
    </row>
    <row r="11" spans="1:10" ht="49.5" customHeight="1" x14ac:dyDescent="0.25">
      <c r="A11" s="111">
        <v>4</v>
      </c>
      <c r="B11" s="122" t="s">
        <v>241</v>
      </c>
      <c r="C11" s="137" t="s">
        <v>242</v>
      </c>
      <c r="D11" s="77" t="s">
        <v>243</v>
      </c>
      <c r="E11" s="78">
        <v>1000</v>
      </c>
      <c r="F11" s="79">
        <v>6.78</v>
      </c>
      <c r="G11" s="138">
        <f t="shared" si="0"/>
        <v>6780</v>
      </c>
      <c r="H11" s="23" t="s">
        <v>36</v>
      </c>
      <c r="I11" s="23" t="s">
        <v>37</v>
      </c>
      <c r="J11" s="118"/>
    </row>
    <row r="12" spans="1:10" ht="49.5" customHeight="1" x14ac:dyDescent="0.25">
      <c r="A12" s="111">
        <v>5</v>
      </c>
      <c r="B12" s="122" t="s">
        <v>244</v>
      </c>
      <c r="C12" s="137" t="s">
        <v>246</v>
      </c>
      <c r="D12" s="77" t="s">
        <v>245</v>
      </c>
      <c r="E12" s="78">
        <v>2000</v>
      </c>
      <c r="F12" s="79">
        <v>25.33</v>
      </c>
      <c r="G12" s="138">
        <f t="shared" si="0"/>
        <v>50660</v>
      </c>
      <c r="H12" s="23" t="s">
        <v>36</v>
      </c>
      <c r="I12" s="23" t="s">
        <v>37</v>
      </c>
      <c r="J12" s="118"/>
    </row>
    <row r="13" spans="1:10" ht="36.75" customHeight="1" x14ac:dyDescent="0.25">
      <c r="A13" s="111">
        <v>6</v>
      </c>
      <c r="B13" s="126" t="s">
        <v>238</v>
      </c>
      <c r="C13" s="135" t="s">
        <v>239</v>
      </c>
      <c r="D13" s="19" t="s">
        <v>88</v>
      </c>
      <c r="E13" s="20">
        <v>40</v>
      </c>
      <c r="F13" s="105">
        <v>1135</v>
      </c>
      <c r="G13" s="139">
        <f t="shared" si="0"/>
        <v>45400</v>
      </c>
      <c r="H13" s="19" t="s">
        <v>36</v>
      </c>
      <c r="I13" s="19" t="s">
        <v>37</v>
      </c>
      <c r="J13" s="132" t="s">
        <v>87</v>
      </c>
    </row>
    <row r="14" spans="1:10" ht="47.25" customHeight="1" x14ac:dyDescent="0.25">
      <c r="A14" s="111">
        <v>7</v>
      </c>
      <c r="B14" s="129" t="s">
        <v>240</v>
      </c>
      <c r="C14" s="136" t="s">
        <v>99</v>
      </c>
      <c r="D14" s="19" t="s">
        <v>88</v>
      </c>
      <c r="E14" s="20">
        <v>30</v>
      </c>
      <c r="F14" s="105">
        <v>672.9</v>
      </c>
      <c r="G14" s="139">
        <f t="shared" si="0"/>
        <v>20187</v>
      </c>
      <c r="H14" s="19" t="s">
        <v>36</v>
      </c>
      <c r="I14" s="19" t="s">
        <v>37</v>
      </c>
      <c r="J14" s="132"/>
    </row>
    <row r="15" spans="1:10" ht="53.25" customHeight="1" x14ac:dyDescent="0.25">
      <c r="A15" s="159">
        <v>8</v>
      </c>
      <c r="B15" s="160" t="s">
        <v>249</v>
      </c>
      <c r="C15" s="161" t="s">
        <v>250</v>
      </c>
      <c r="D15" s="162" t="s">
        <v>180</v>
      </c>
      <c r="E15" s="163">
        <v>100</v>
      </c>
      <c r="F15" s="164">
        <v>1900</v>
      </c>
      <c r="G15" s="165">
        <f t="shared" si="0"/>
        <v>190000</v>
      </c>
      <c r="H15" s="76" t="s">
        <v>36</v>
      </c>
      <c r="I15" s="76" t="s">
        <v>37</v>
      </c>
      <c r="J15" s="132" t="s">
        <v>87</v>
      </c>
    </row>
    <row r="16" spans="1:10" s="170" customFormat="1" ht="53.25" customHeight="1" x14ac:dyDescent="0.25">
      <c r="A16" s="111">
        <v>9</v>
      </c>
      <c r="B16" s="129" t="s">
        <v>255</v>
      </c>
      <c r="C16" s="136" t="s">
        <v>256</v>
      </c>
      <c r="D16" s="19" t="s">
        <v>88</v>
      </c>
      <c r="E16" s="20">
        <v>2000</v>
      </c>
      <c r="F16" s="105">
        <v>400</v>
      </c>
      <c r="G16" s="139">
        <f t="shared" si="0"/>
        <v>800000</v>
      </c>
      <c r="H16" s="19" t="s">
        <v>36</v>
      </c>
      <c r="I16" s="19" t="s">
        <v>37</v>
      </c>
      <c r="J16" s="169"/>
    </row>
    <row r="17" spans="1:10" x14ac:dyDescent="0.25">
      <c r="A17" s="166" t="s">
        <v>248</v>
      </c>
      <c r="B17" s="167"/>
      <c r="C17" s="167"/>
      <c r="D17" s="167"/>
      <c r="E17" s="167"/>
      <c r="F17" s="167"/>
      <c r="G17" s="167"/>
      <c r="H17" s="167"/>
      <c r="I17" s="168"/>
    </row>
    <row r="18" spans="1:10" s="118" customFormat="1" ht="42.75" customHeight="1" x14ac:dyDescent="0.25">
      <c r="A18" s="111">
        <v>10</v>
      </c>
      <c r="B18" s="122" t="s">
        <v>228</v>
      </c>
      <c r="C18" s="112" t="s">
        <v>229</v>
      </c>
      <c r="D18" s="113" t="s">
        <v>42</v>
      </c>
      <c r="E18" s="114">
        <v>6</v>
      </c>
      <c r="F18" s="115">
        <v>270</v>
      </c>
      <c r="G18" s="116">
        <f t="shared" ref="G18:G23" si="1">E18*F18</f>
        <v>1620</v>
      </c>
      <c r="H18" s="119" t="s">
        <v>36</v>
      </c>
      <c r="I18" s="119" t="s">
        <v>37</v>
      </c>
      <c r="J18" s="118" t="s">
        <v>225</v>
      </c>
    </row>
    <row r="19" spans="1:10" s="118" customFormat="1" ht="64.5" customHeight="1" x14ac:dyDescent="0.25">
      <c r="A19" s="111">
        <v>11</v>
      </c>
      <c r="B19" s="123" t="s">
        <v>230</v>
      </c>
      <c r="C19" s="121" t="s">
        <v>231</v>
      </c>
      <c r="D19" s="113" t="s">
        <v>35</v>
      </c>
      <c r="E19" s="114">
        <v>5</v>
      </c>
      <c r="F19" s="115">
        <v>3000</v>
      </c>
      <c r="G19" s="116">
        <f t="shared" si="1"/>
        <v>15000</v>
      </c>
      <c r="H19" s="119" t="s">
        <v>36</v>
      </c>
      <c r="I19" s="119" t="s">
        <v>37</v>
      </c>
      <c r="J19" s="118" t="s">
        <v>225</v>
      </c>
    </row>
    <row r="20" spans="1:10" s="118" customFormat="1" ht="60" customHeight="1" x14ac:dyDescent="0.25">
      <c r="A20" s="111">
        <v>12</v>
      </c>
      <c r="B20" s="130" t="s">
        <v>234</v>
      </c>
      <c r="C20" s="133" t="s">
        <v>235</v>
      </c>
      <c r="D20" s="117" t="s">
        <v>42</v>
      </c>
      <c r="E20" s="128">
        <v>6</v>
      </c>
      <c r="F20" s="131">
        <v>35000</v>
      </c>
      <c r="G20" s="116">
        <f>E20*F20</f>
        <v>210000</v>
      </c>
      <c r="H20" s="117" t="s">
        <v>36</v>
      </c>
      <c r="I20" s="117" t="s">
        <v>37</v>
      </c>
      <c r="J20" s="132" t="s">
        <v>87</v>
      </c>
    </row>
    <row r="21" spans="1:10" s="118" customFormat="1" ht="60" customHeight="1" x14ac:dyDescent="0.25">
      <c r="A21" s="111">
        <v>13</v>
      </c>
      <c r="B21" s="130" t="s">
        <v>251</v>
      </c>
      <c r="C21" s="133" t="s">
        <v>254</v>
      </c>
      <c r="D21" s="117" t="s">
        <v>42</v>
      </c>
      <c r="E21" s="128">
        <v>200</v>
      </c>
      <c r="F21" s="131">
        <v>400</v>
      </c>
      <c r="G21" s="116">
        <f t="shared" ref="G21:G22" si="2">E21*F21</f>
        <v>80000</v>
      </c>
      <c r="H21" s="117" t="s">
        <v>36</v>
      </c>
      <c r="I21" s="117" t="s">
        <v>37</v>
      </c>
      <c r="J21" s="132"/>
    </row>
    <row r="22" spans="1:10" s="118" customFormat="1" ht="60" customHeight="1" x14ac:dyDescent="0.25">
      <c r="A22" s="111">
        <v>14</v>
      </c>
      <c r="B22" s="130" t="s">
        <v>252</v>
      </c>
      <c r="C22" s="133" t="s">
        <v>253</v>
      </c>
      <c r="D22" s="117" t="s">
        <v>42</v>
      </c>
      <c r="E22" s="128">
        <v>500</v>
      </c>
      <c r="F22" s="131">
        <v>400</v>
      </c>
      <c r="G22" s="116">
        <f t="shared" si="2"/>
        <v>200000</v>
      </c>
      <c r="H22" s="117" t="s">
        <v>36</v>
      </c>
      <c r="I22" s="117" t="s">
        <v>37</v>
      </c>
      <c r="J22" s="132"/>
    </row>
    <row r="23" spans="1:10" s="118" customFormat="1" ht="60" customHeight="1" x14ac:dyDescent="0.25">
      <c r="A23" s="111">
        <v>15</v>
      </c>
      <c r="B23" s="130" t="s">
        <v>236</v>
      </c>
      <c r="C23" s="134" t="s">
        <v>237</v>
      </c>
      <c r="D23" s="117" t="s">
        <v>42</v>
      </c>
      <c r="E23" s="128">
        <v>30</v>
      </c>
      <c r="F23" s="131">
        <v>754</v>
      </c>
      <c r="G23" s="116">
        <f t="shared" si="1"/>
        <v>22620</v>
      </c>
      <c r="H23" s="117" t="s">
        <v>36</v>
      </c>
      <c r="I23" s="117" t="s">
        <v>37</v>
      </c>
      <c r="J23" s="132" t="s">
        <v>87</v>
      </c>
    </row>
    <row r="24" spans="1:10" ht="27.75" customHeight="1" x14ac:dyDescent="0.25">
      <c r="A24" s="147" t="s">
        <v>141</v>
      </c>
      <c r="B24" s="148"/>
      <c r="C24" s="149"/>
      <c r="D24" s="61"/>
      <c r="E24" s="61"/>
      <c r="F24" s="61"/>
      <c r="G24" s="120">
        <f>G8+G9+G10+G11+G12+G13+G14+G15+G18+G19+G20+G21+G22+G23+G16</f>
        <v>1744767</v>
      </c>
      <c r="H24" s="61"/>
      <c r="I24" s="61"/>
    </row>
    <row r="26" spans="1:10" ht="15.75" x14ac:dyDescent="0.25">
      <c r="B26" s="125"/>
      <c r="C26" s="55"/>
      <c r="D26" s="55"/>
    </row>
    <row r="27" spans="1:10" ht="25.5" hidden="1" customHeight="1" x14ac:dyDescent="0.25">
      <c r="B27" s="125" t="s">
        <v>211</v>
      </c>
      <c r="C27" s="55"/>
      <c r="D27" s="55" t="s">
        <v>212</v>
      </c>
    </row>
    <row r="28" spans="1:10" ht="25.5" hidden="1" customHeight="1" x14ac:dyDescent="0.25">
      <c r="B28" s="125" t="s">
        <v>135</v>
      </c>
      <c r="C28" s="55"/>
      <c r="D28" s="55" t="s">
        <v>159</v>
      </c>
    </row>
    <row r="29" spans="1:10" ht="38.25" customHeight="1" x14ac:dyDescent="0.25">
      <c r="B29" s="125" t="s">
        <v>137</v>
      </c>
      <c r="C29" s="55"/>
      <c r="D29" s="55" t="s">
        <v>158</v>
      </c>
    </row>
    <row r="30" spans="1:10" ht="22.5" hidden="1" customHeight="1" x14ac:dyDescent="0.25">
      <c r="B30" s="125" t="s">
        <v>139</v>
      </c>
      <c r="C30" s="57"/>
      <c r="D30" s="108" t="s">
        <v>157</v>
      </c>
    </row>
    <row r="31" spans="1:10" ht="15.75" x14ac:dyDescent="0.25">
      <c r="B31" s="125"/>
      <c r="D31" s="55"/>
    </row>
  </sheetData>
  <mergeCells count="5">
    <mergeCell ref="F1:I3"/>
    <mergeCell ref="H4:I4"/>
    <mergeCell ref="A24:C24"/>
    <mergeCell ref="A7:I7"/>
    <mergeCell ref="A17:I17"/>
  </mergeCells>
  <pageMargins left="0.25" right="0.25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141" t="s">
        <v>17</v>
      </c>
      <c r="E6" s="141"/>
      <c r="F6" s="141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9" zoomScale="60" zoomScaleNormal="100" workbookViewId="0">
      <selection activeCell="K26" sqref="K26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142" t="s">
        <v>148</v>
      </c>
      <c r="D1" s="142"/>
      <c r="E1" s="142"/>
      <c r="F1" s="142"/>
    </row>
    <row r="2" spans="1:6" ht="15" customHeight="1" x14ac:dyDescent="0.25">
      <c r="C2" s="142"/>
      <c r="D2" s="142"/>
      <c r="E2" s="142"/>
      <c r="F2" s="142"/>
    </row>
    <row r="3" spans="1:6" x14ac:dyDescent="0.25">
      <c r="C3" s="142"/>
      <c r="D3" s="142"/>
      <c r="E3" s="142"/>
      <c r="F3" s="142"/>
    </row>
    <row r="4" spans="1:6" ht="19.5" customHeight="1" x14ac:dyDescent="0.25">
      <c r="C4" s="12"/>
      <c r="D4" s="142" t="s">
        <v>24</v>
      </c>
      <c r="E4" s="142"/>
      <c r="F4" s="142"/>
    </row>
    <row r="5" spans="1:6" x14ac:dyDescent="0.25">
      <c r="D5" s="143"/>
      <c r="E5" s="143"/>
      <c r="F5" s="143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28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5</v>
      </c>
      <c r="E17" s="59">
        <v>1000</v>
      </c>
      <c r="F17" s="58">
        <f t="shared" si="0"/>
        <v>5000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132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9.75" customHeight="1" x14ac:dyDescent="0.25">
      <c r="A22" s="4">
        <v>18</v>
      </c>
      <c r="B22" s="42" t="s">
        <v>142</v>
      </c>
      <c r="C22" s="42" t="s">
        <v>143</v>
      </c>
      <c r="D22" s="43">
        <v>2</v>
      </c>
      <c r="E22" s="59">
        <v>2000</v>
      </c>
      <c r="F22" s="59">
        <f t="shared" si="0"/>
        <v>4000</v>
      </c>
    </row>
    <row r="23" spans="1:6" ht="32.25" customHeight="1" x14ac:dyDescent="0.25">
      <c r="A23" s="4">
        <v>19</v>
      </c>
      <c r="B23" s="42" t="s">
        <v>144</v>
      </c>
      <c r="C23" s="42" t="s">
        <v>145</v>
      </c>
      <c r="D23" s="43">
        <v>3</v>
      </c>
      <c r="E23" s="59">
        <v>1300</v>
      </c>
      <c r="F23" s="59">
        <f t="shared" si="0"/>
        <v>3900</v>
      </c>
    </row>
    <row r="24" spans="1:6" ht="30.75" customHeight="1" x14ac:dyDescent="0.25">
      <c r="A24" s="4">
        <v>20</v>
      </c>
      <c r="B24" s="42" t="s">
        <v>147</v>
      </c>
      <c r="C24" s="42" t="s">
        <v>146</v>
      </c>
      <c r="D24" s="43">
        <v>2</v>
      </c>
      <c r="E24" s="59">
        <v>600</v>
      </c>
      <c r="F24" s="59">
        <f t="shared" si="0"/>
        <v>1200</v>
      </c>
    </row>
    <row r="25" spans="1:6" ht="43.5" customHeight="1" x14ac:dyDescent="0.25">
      <c r="A25" s="4">
        <v>22</v>
      </c>
      <c r="B25" s="4" t="s">
        <v>164</v>
      </c>
      <c r="C25" s="4" t="s">
        <v>165</v>
      </c>
      <c r="D25" s="10">
        <v>1</v>
      </c>
      <c r="E25" s="58">
        <v>57000</v>
      </c>
      <c r="F25" s="58">
        <f t="shared" si="0"/>
        <v>57000</v>
      </c>
    </row>
    <row r="26" spans="1:6" ht="66" customHeight="1" x14ac:dyDescent="0.25">
      <c r="A26" s="4">
        <v>23</v>
      </c>
      <c r="B26" s="4" t="s">
        <v>163</v>
      </c>
      <c r="C26" s="4" t="s">
        <v>166</v>
      </c>
      <c r="D26" s="10">
        <v>1</v>
      </c>
      <c r="E26" s="58">
        <v>36000</v>
      </c>
      <c r="F26" s="58">
        <f t="shared" si="0"/>
        <v>36000</v>
      </c>
    </row>
    <row r="27" spans="1:6" ht="66" customHeight="1" x14ac:dyDescent="0.25">
      <c r="A27" s="4">
        <v>24</v>
      </c>
      <c r="B27" s="4" t="s">
        <v>167</v>
      </c>
      <c r="C27" s="4" t="s">
        <v>168</v>
      </c>
      <c r="D27" s="10">
        <v>1</v>
      </c>
      <c r="E27" s="58">
        <v>16000</v>
      </c>
      <c r="F27" s="58">
        <f t="shared" si="0"/>
        <v>16000</v>
      </c>
    </row>
    <row r="28" spans="1:6" ht="66" customHeight="1" x14ac:dyDescent="0.25">
      <c r="A28" s="4">
        <v>25</v>
      </c>
      <c r="B28" s="4" t="s">
        <v>219</v>
      </c>
      <c r="C28" s="4" t="s">
        <v>220</v>
      </c>
      <c r="D28" s="10">
        <v>2</v>
      </c>
      <c r="E28" s="58">
        <v>370</v>
      </c>
      <c r="F28" s="58">
        <f t="shared" si="0"/>
        <v>740</v>
      </c>
    </row>
    <row r="29" spans="1:6" ht="14.25" customHeight="1" x14ac:dyDescent="0.25">
      <c r="A29" s="1"/>
      <c r="B29" s="1"/>
      <c r="C29" s="7" t="s">
        <v>7</v>
      </c>
      <c r="D29" s="4"/>
      <c r="E29" s="60"/>
      <c r="F29" s="6">
        <f>SUM(F8:F28)</f>
        <v>3476340</v>
      </c>
    </row>
    <row r="31" spans="1:6" ht="14.25" customHeight="1" x14ac:dyDescent="0.25">
      <c r="C31" s="9"/>
      <c r="D31" s="141"/>
      <c r="E31" s="141"/>
      <c r="F31" s="141"/>
    </row>
    <row r="33" spans="3:6" ht="20.25" customHeight="1" x14ac:dyDescent="0.25">
      <c r="C33" s="54" t="s">
        <v>134</v>
      </c>
      <c r="D33" s="55"/>
      <c r="E33" s="55" t="s">
        <v>133</v>
      </c>
    </row>
    <row r="34" spans="3:6" ht="30" customHeight="1" x14ac:dyDescent="0.25">
      <c r="C34" s="54" t="s">
        <v>135</v>
      </c>
      <c r="D34" s="55"/>
      <c r="E34" s="55" t="s">
        <v>136</v>
      </c>
    </row>
    <row r="35" spans="3:6" ht="30" customHeight="1" x14ac:dyDescent="0.25">
      <c r="C35" s="54" t="s">
        <v>9</v>
      </c>
      <c r="D35" s="55"/>
      <c r="E35" s="56" t="s">
        <v>10</v>
      </c>
    </row>
    <row r="36" spans="3:6" ht="30" customHeight="1" x14ac:dyDescent="0.25">
      <c r="C36" s="54" t="s">
        <v>137</v>
      </c>
      <c r="D36" s="55"/>
      <c r="E36" s="55" t="s">
        <v>138</v>
      </c>
    </row>
    <row r="37" spans="3:6" ht="30" customHeight="1" x14ac:dyDescent="0.25">
      <c r="C37" s="54" t="s">
        <v>139</v>
      </c>
      <c r="D37" s="57"/>
      <c r="E37" s="140" t="s">
        <v>140</v>
      </c>
      <c r="F37" s="140"/>
    </row>
  </sheetData>
  <mergeCells count="5">
    <mergeCell ref="C1:F3"/>
    <mergeCell ref="D4:F4"/>
    <mergeCell ref="D31:F31"/>
    <mergeCell ref="D5:F5"/>
    <mergeCell ref="E37:F3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142" t="s">
        <v>25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44"/>
      <c r="E4" s="53"/>
      <c r="F4" s="53"/>
      <c r="H4" s="146" t="s">
        <v>24</v>
      </c>
      <c r="I4" s="146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44" t="s">
        <v>38</v>
      </c>
      <c r="B8" s="144"/>
      <c r="C8" s="144"/>
      <c r="D8" s="144"/>
      <c r="E8" s="144"/>
      <c r="F8" s="144"/>
      <c r="G8" s="144"/>
      <c r="H8" s="144"/>
      <c r="I8" s="144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45" t="s">
        <v>43</v>
      </c>
      <c r="B13" s="145"/>
      <c r="C13" s="145"/>
      <c r="D13" s="145"/>
      <c r="E13" s="145"/>
      <c r="F13" s="145"/>
      <c r="G13" s="145"/>
      <c r="H13" s="145"/>
      <c r="I13" s="145"/>
    </row>
    <row r="14" spans="1:9" x14ac:dyDescent="0.25">
      <c r="A14" s="145" t="s">
        <v>34</v>
      </c>
      <c r="B14" s="145"/>
      <c r="C14" s="145"/>
      <c r="D14" s="145"/>
      <c r="E14" s="145"/>
      <c r="F14" s="145"/>
      <c r="G14" s="145"/>
      <c r="H14" s="145"/>
      <c r="I14" s="145"/>
    </row>
    <row r="15" spans="1:9" x14ac:dyDescent="0.25">
      <c r="A15" s="150" t="s">
        <v>44</v>
      </c>
      <c r="B15" s="150"/>
      <c r="C15" s="150"/>
      <c r="D15" s="150"/>
      <c r="E15" s="150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50" t="s">
        <v>46</v>
      </c>
      <c r="B17" s="150"/>
      <c r="C17" s="150"/>
      <c r="D17" s="150"/>
      <c r="E17" s="150"/>
      <c r="F17" s="30"/>
      <c r="G17" s="35"/>
      <c r="H17" s="32"/>
      <c r="I17" s="32"/>
    </row>
    <row r="18" spans="1:9" x14ac:dyDescent="0.25">
      <c r="A18" s="154" t="s">
        <v>47</v>
      </c>
      <c r="B18" s="154"/>
      <c r="C18" s="154"/>
      <c r="D18" s="154"/>
      <c r="E18" s="154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50" t="s">
        <v>53</v>
      </c>
      <c r="B21" s="150"/>
      <c r="C21" s="150"/>
      <c r="D21" s="150"/>
      <c r="E21" s="150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50" t="s">
        <v>57</v>
      </c>
      <c r="B24" s="150"/>
      <c r="C24" s="150"/>
      <c r="D24" s="150"/>
      <c r="E24" s="150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50" t="s">
        <v>62</v>
      </c>
      <c r="B27" s="150"/>
      <c r="C27" s="150"/>
      <c r="D27" s="150"/>
      <c r="E27" s="150"/>
      <c r="F27" s="30"/>
      <c r="G27" s="35"/>
      <c r="H27" s="32"/>
      <c r="I27" s="32"/>
    </row>
    <row r="28" spans="1:9" x14ac:dyDescent="0.25">
      <c r="A28" s="150" t="s">
        <v>63</v>
      </c>
      <c r="B28" s="150"/>
      <c r="C28" s="150"/>
      <c r="D28" s="150"/>
      <c r="E28" s="150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50" t="s">
        <v>66</v>
      </c>
      <c r="B31" s="150"/>
      <c r="C31" s="150"/>
      <c r="D31" s="150"/>
      <c r="E31" s="150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50" t="s">
        <v>74</v>
      </c>
      <c r="B38" s="150"/>
      <c r="C38" s="150"/>
      <c r="D38" s="150"/>
      <c r="E38" s="150"/>
      <c r="F38" s="30"/>
      <c r="G38" s="35"/>
      <c r="H38" s="32"/>
      <c r="I38" s="32"/>
    </row>
    <row r="39" spans="1:9" x14ac:dyDescent="0.25">
      <c r="A39" s="150" t="s">
        <v>75</v>
      </c>
      <c r="B39" s="150"/>
      <c r="C39" s="150"/>
      <c r="D39" s="150"/>
      <c r="E39" s="150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50" t="s">
        <v>77</v>
      </c>
      <c r="B41" s="150"/>
      <c r="C41" s="150"/>
      <c r="D41" s="150"/>
      <c r="E41" s="150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52" t="s">
        <v>80</v>
      </c>
      <c r="B44" s="152"/>
      <c r="C44" s="152"/>
      <c r="D44" s="152"/>
      <c r="E44" s="152"/>
      <c r="F44" s="152"/>
      <c r="G44" s="152"/>
      <c r="H44" s="152"/>
      <c r="I44" s="152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53" t="s">
        <v>87</v>
      </c>
      <c r="B48" s="153"/>
      <c r="C48" s="153"/>
      <c r="D48" s="153"/>
      <c r="E48" s="153"/>
      <c r="F48" s="153"/>
      <c r="G48" s="153"/>
      <c r="H48" s="153"/>
      <c r="I48" s="153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151" t="s">
        <v>90</v>
      </c>
      <c r="C54" s="151"/>
      <c r="D54" s="151"/>
      <c r="E54" s="151"/>
      <c r="F54" s="151"/>
      <c r="G54" s="151"/>
      <c r="H54" s="151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147" t="s">
        <v>141</v>
      </c>
      <c r="B56" s="148"/>
      <c r="C56" s="149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134</v>
      </c>
      <c r="C58" s="55"/>
      <c r="D58" s="55" t="s">
        <v>133</v>
      </c>
    </row>
    <row r="59" spans="1:9" ht="21" customHeight="1" x14ac:dyDescent="0.25">
      <c r="B59" s="54" t="s">
        <v>135</v>
      </c>
      <c r="C59" s="55"/>
      <c r="D59" s="55" t="s">
        <v>136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137</v>
      </c>
      <c r="C61" s="55"/>
      <c r="D61" s="55" t="s">
        <v>138</v>
      </c>
    </row>
    <row r="62" spans="1:9" ht="31.5" x14ac:dyDescent="0.25">
      <c r="B62" s="54" t="s">
        <v>139</v>
      </c>
      <c r="C62" s="57"/>
      <c r="D62" s="54" t="s">
        <v>140</v>
      </c>
    </row>
  </sheetData>
  <mergeCells count="20"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  <mergeCell ref="A8:I8"/>
    <mergeCell ref="A13:I13"/>
    <mergeCell ref="A14:I14"/>
    <mergeCell ref="F1:I3"/>
    <mergeCell ref="H4:I4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152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63"/>
      <c r="E4" s="53"/>
      <c r="F4" s="53"/>
      <c r="H4" s="146" t="s">
        <v>153</v>
      </c>
      <c r="I4" s="146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149</v>
      </c>
      <c r="C7" s="17" t="s">
        <v>154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161</v>
      </c>
      <c r="C8" s="24" t="s">
        <v>162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150</v>
      </c>
      <c r="C9" s="17" t="s">
        <v>151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47" t="s">
        <v>141</v>
      </c>
      <c r="B10" s="148"/>
      <c r="C10" s="149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135</v>
      </c>
      <c r="C13" s="55"/>
      <c r="D13" s="55" t="s">
        <v>159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137</v>
      </c>
      <c r="C15" s="55"/>
      <c r="D15" s="55" t="s">
        <v>158</v>
      </c>
    </row>
    <row r="16" spans="1:9" ht="15.75" x14ac:dyDescent="0.25">
      <c r="B16" s="64" t="s">
        <v>139</v>
      </c>
      <c r="C16" s="57"/>
      <c r="D16" s="64" t="s">
        <v>157</v>
      </c>
    </row>
    <row r="17" spans="2:4" ht="15.75" x14ac:dyDescent="0.25">
      <c r="B17" s="64" t="s">
        <v>155</v>
      </c>
      <c r="D17" s="55" t="s">
        <v>156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="60" zoomScaleNormal="70" workbookViewId="0">
      <selection activeCell="A9" sqref="A9:XFD26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69"/>
      <c r="E4" s="53"/>
      <c r="F4" s="53"/>
      <c r="H4" s="142" t="s">
        <v>170</v>
      </c>
      <c r="I4" s="142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171</v>
      </c>
      <c r="C7" s="71" t="s">
        <v>197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173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155" t="s">
        <v>185</v>
      </c>
      <c r="B9" s="155"/>
      <c r="C9" s="155"/>
      <c r="D9" s="155"/>
      <c r="E9" s="155"/>
      <c r="F9" s="155"/>
      <c r="G9" s="155"/>
      <c r="H9" s="155"/>
      <c r="I9" s="155"/>
    </row>
    <row r="10" spans="1:9" ht="60" customHeight="1" x14ac:dyDescent="0.25">
      <c r="A10" s="17">
        <v>3</v>
      </c>
      <c r="B10" s="83" t="s">
        <v>186</v>
      </c>
      <c r="C10" s="71"/>
      <c r="D10" s="77" t="s">
        <v>180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187</v>
      </c>
      <c r="C11" s="71"/>
      <c r="D11" s="77" t="s">
        <v>180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188</v>
      </c>
      <c r="C12" s="71"/>
      <c r="D12" s="77" t="s">
        <v>181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174</v>
      </c>
      <c r="C13" s="71"/>
      <c r="D13" s="77" t="s">
        <v>181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175</v>
      </c>
      <c r="C14" s="71"/>
      <c r="D14" s="77" t="s">
        <v>181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176</v>
      </c>
      <c r="C15" s="71"/>
      <c r="D15" s="77" t="s">
        <v>180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189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190</v>
      </c>
      <c r="C17" s="71"/>
      <c r="D17" s="77" t="s">
        <v>182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191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192</v>
      </c>
      <c r="C19" s="71"/>
      <c r="D19" s="77" t="s">
        <v>183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177</v>
      </c>
      <c r="C20" s="71"/>
      <c r="D20" s="77" t="s">
        <v>180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193</v>
      </c>
      <c r="C21" s="71"/>
      <c r="D21" s="77" t="s">
        <v>180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194</v>
      </c>
      <c r="C22" s="71"/>
      <c r="D22" s="77" t="s">
        <v>184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195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196</v>
      </c>
      <c r="C24" s="71"/>
      <c r="D24" s="77" t="s">
        <v>184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178</v>
      </c>
      <c r="C25" s="71"/>
      <c r="D25" s="77" t="s">
        <v>181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179</v>
      </c>
      <c r="C26" s="71"/>
      <c r="D26" s="77" t="s">
        <v>181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47" t="s">
        <v>141</v>
      </c>
      <c r="B27" s="148"/>
      <c r="C27" s="149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134</v>
      </c>
      <c r="C30" s="55"/>
      <c r="D30" s="55" t="s">
        <v>172</v>
      </c>
    </row>
    <row r="31" spans="1:9" ht="25.5" customHeight="1" x14ac:dyDescent="0.25">
      <c r="B31" s="70" t="s">
        <v>135</v>
      </c>
      <c r="C31" s="55"/>
      <c r="D31" s="55" t="s">
        <v>159</v>
      </c>
    </row>
    <row r="32" spans="1:9" ht="38.25" customHeight="1" x14ac:dyDescent="0.25">
      <c r="B32" s="70" t="s">
        <v>137</v>
      </c>
      <c r="C32" s="55"/>
      <c r="D32" s="55" t="s">
        <v>158</v>
      </c>
    </row>
    <row r="33" spans="2:4" ht="22.5" customHeight="1" x14ac:dyDescent="0.25">
      <c r="B33" s="70" t="s">
        <v>139</v>
      </c>
      <c r="C33" s="57"/>
      <c r="D33" s="68" t="s">
        <v>157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85"/>
      <c r="E4" s="53"/>
      <c r="F4" s="53"/>
      <c r="H4" s="142" t="s">
        <v>170</v>
      </c>
      <c r="I4" s="142"/>
    </row>
    <row r="6" spans="1:9" ht="25.5" x14ac:dyDescent="0.25">
      <c r="A6" s="86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6" t="s">
        <v>32</v>
      </c>
      <c r="I6" s="86" t="s">
        <v>33</v>
      </c>
    </row>
    <row r="7" spans="1:9" ht="108" customHeight="1" x14ac:dyDescent="0.25">
      <c r="A7" s="17">
        <v>1</v>
      </c>
      <c r="B7" s="90" t="s">
        <v>198</v>
      </c>
      <c r="C7" s="71" t="s">
        <v>203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55"/>
      <c r="B8" s="155"/>
      <c r="C8" s="155"/>
      <c r="D8" s="155"/>
      <c r="E8" s="155"/>
      <c r="F8" s="155"/>
      <c r="G8" s="155"/>
      <c r="H8" s="155"/>
      <c r="I8" s="155"/>
    </row>
    <row r="9" spans="1:9" ht="60" customHeight="1" x14ac:dyDescent="0.25">
      <c r="A9" s="17">
        <v>2</v>
      </c>
      <c r="B9" s="83" t="s">
        <v>199</v>
      </c>
      <c r="C9" s="71" t="s">
        <v>200</v>
      </c>
      <c r="D9" s="77" t="s">
        <v>181</v>
      </c>
      <c r="E9" s="78">
        <v>250</v>
      </c>
      <c r="F9" s="79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83" t="s">
        <v>201</v>
      </c>
      <c r="C10" s="71" t="s">
        <v>202</v>
      </c>
      <c r="D10" s="77" t="s">
        <v>181</v>
      </c>
      <c r="E10" s="78">
        <v>30</v>
      </c>
      <c r="F10" s="79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47" t="s">
        <v>141</v>
      </c>
      <c r="B11" s="148"/>
      <c r="C11" s="149"/>
      <c r="D11" s="61"/>
      <c r="E11" s="61"/>
      <c r="F11" s="61"/>
      <c r="G11" s="62">
        <f>SUM(G7:G10)</f>
        <v>192600</v>
      </c>
      <c r="H11" s="61"/>
      <c r="I11" s="61"/>
    </row>
    <row r="13" spans="1:9" ht="15.75" x14ac:dyDescent="0.25">
      <c r="B13" s="84"/>
      <c r="C13" s="55"/>
      <c r="D13" s="55"/>
    </row>
    <row r="14" spans="1:9" ht="25.5" customHeight="1" x14ac:dyDescent="0.25">
      <c r="B14" s="84" t="s">
        <v>134</v>
      </c>
      <c r="C14" s="55"/>
      <c r="D14" s="55" t="s">
        <v>172</v>
      </c>
    </row>
    <row r="15" spans="1:9" ht="25.5" customHeight="1" x14ac:dyDescent="0.25">
      <c r="B15" s="84" t="s">
        <v>135</v>
      </c>
      <c r="C15" s="55"/>
      <c r="D15" s="55" t="s">
        <v>159</v>
      </c>
    </row>
    <row r="16" spans="1:9" ht="38.25" customHeight="1" x14ac:dyDescent="0.25">
      <c r="B16" s="84" t="s">
        <v>137</v>
      </c>
      <c r="C16" s="55"/>
      <c r="D16" s="55" t="s">
        <v>158</v>
      </c>
    </row>
    <row r="17" spans="2:4" ht="22.5" customHeight="1" x14ac:dyDescent="0.25">
      <c r="B17" s="84" t="s">
        <v>139</v>
      </c>
      <c r="C17" s="57"/>
      <c r="D17" s="84" t="s">
        <v>157</v>
      </c>
    </row>
    <row r="18" spans="2:4" ht="15.75" x14ac:dyDescent="0.25">
      <c r="B18" s="84"/>
      <c r="D18" s="55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9" zoomScale="80" zoomScaleNormal="70" zoomScaleSheetLayoutView="80" workbookViewId="0">
      <selection activeCell="C12" sqref="C12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88"/>
      <c r="E4" s="53"/>
      <c r="F4" s="53"/>
      <c r="H4" s="142" t="s">
        <v>170</v>
      </c>
      <c r="I4" s="142"/>
    </row>
    <row r="6" spans="1:9" ht="25.5" x14ac:dyDescent="0.25">
      <c r="A6" s="89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9" t="s">
        <v>32</v>
      </c>
      <c r="I6" s="89" t="s">
        <v>33</v>
      </c>
    </row>
    <row r="7" spans="1:9" ht="18.75" hidden="1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9" ht="60" customHeight="1" x14ac:dyDescent="0.25">
      <c r="A8" s="17">
        <v>2</v>
      </c>
      <c r="B8" s="93" t="s">
        <v>201</v>
      </c>
      <c r="C8" s="71" t="s">
        <v>202</v>
      </c>
      <c r="D8" s="77" t="s">
        <v>181</v>
      </c>
      <c r="E8" s="78">
        <v>30</v>
      </c>
      <c r="F8" s="79">
        <v>720</v>
      </c>
      <c r="G8" s="26">
        <f t="shared" ref="G8" si="0">F8*E8</f>
        <v>21600</v>
      </c>
      <c r="H8" s="19" t="s">
        <v>36</v>
      </c>
      <c r="I8" s="19" t="s">
        <v>37</v>
      </c>
    </row>
    <row r="9" spans="1:9" ht="60" customHeight="1" x14ac:dyDescent="0.25">
      <c r="A9" s="17">
        <v>4</v>
      </c>
      <c r="B9" s="93" t="s">
        <v>204</v>
      </c>
      <c r="C9" s="71" t="s">
        <v>205</v>
      </c>
      <c r="D9" s="77" t="s">
        <v>181</v>
      </c>
      <c r="E9" s="78">
        <v>50</v>
      </c>
      <c r="F9" s="79">
        <v>1780</v>
      </c>
      <c r="G9" s="26">
        <f>E9*F9</f>
        <v>89000</v>
      </c>
      <c r="H9" s="23" t="s">
        <v>36</v>
      </c>
      <c r="I9" s="23" t="s">
        <v>37</v>
      </c>
    </row>
    <row r="10" spans="1:9" ht="60" hidden="1" customHeight="1" x14ac:dyDescent="0.25">
      <c r="A10" s="17">
        <v>5</v>
      </c>
      <c r="B10" s="93" t="s">
        <v>206</v>
      </c>
      <c r="C10" s="71"/>
      <c r="D10" s="77" t="s">
        <v>181</v>
      </c>
      <c r="E10" s="78">
        <v>100</v>
      </c>
      <c r="F10" s="79"/>
      <c r="G10" s="26"/>
      <c r="H10" s="23" t="s">
        <v>36</v>
      </c>
      <c r="I10" s="23" t="s">
        <v>37</v>
      </c>
    </row>
    <row r="11" spans="1:9" ht="60" customHeight="1" x14ac:dyDescent="0.25">
      <c r="A11" s="17">
        <v>5</v>
      </c>
      <c r="B11" s="93" t="s">
        <v>207</v>
      </c>
      <c r="C11" s="71"/>
      <c r="D11" s="77" t="s">
        <v>208</v>
      </c>
      <c r="E11" s="78">
        <v>3300</v>
      </c>
      <c r="F11" s="79">
        <v>29.9</v>
      </c>
      <c r="G11" s="26">
        <f>E11*F11</f>
        <v>98670</v>
      </c>
      <c r="H11" s="23" t="s">
        <v>36</v>
      </c>
      <c r="I11" s="23" t="s">
        <v>37</v>
      </c>
    </row>
    <row r="12" spans="1:9" ht="182.25" customHeight="1" x14ac:dyDescent="0.25">
      <c r="A12" s="91">
        <v>7</v>
      </c>
      <c r="B12" s="93" t="s">
        <v>209</v>
      </c>
      <c r="C12" s="92" t="s">
        <v>210</v>
      </c>
      <c r="D12" s="77" t="s">
        <v>180</v>
      </c>
      <c r="E12" s="78">
        <v>2</v>
      </c>
      <c r="F12" s="79">
        <v>16200</v>
      </c>
      <c r="G12" s="26">
        <f t="shared" ref="G12" si="1">E12*F12</f>
        <v>32400</v>
      </c>
      <c r="H12" s="23" t="s">
        <v>36</v>
      </c>
      <c r="I12" s="23" t="s">
        <v>37</v>
      </c>
    </row>
    <row r="13" spans="1:9" ht="27" customHeight="1" x14ac:dyDescent="0.25">
      <c r="A13" s="49">
        <v>8</v>
      </c>
      <c r="B13" s="95" t="s">
        <v>93</v>
      </c>
      <c r="C13" s="47" t="s">
        <v>98</v>
      </c>
      <c r="D13" s="32" t="s">
        <v>88</v>
      </c>
      <c r="E13" s="33">
        <v>20</v>
      </c>
      <c r="F13" s="52">
        <v>2319.56</v>
      </c>
      <c r="G13" s="52">
        <f>E13*F13</f>
        <v>46391.199999999997</v>
      </c>
      <c r="H13" s="32" t="s">
        <v>36</v>
      </c>
      <c r="I13" s="32" t="s">
        <v>37</v>
      </c>
    </row>
    <row r="14" spans="1:9" ht="38.25" x14ac:dyDescent="0.25">
      <c r="A14" s="49">
        <v>9</v>
      </c>
      <c r="B14" s="37" t="s">
        <v>92</v>
      </c>
      <c r="C14" s="48" t="s">
        <v>99</v>
      </c>
      <c r="D14" s="32" t="s">
        <v>88</v>
      </c>
      <c r="E14" s="33">
        <v>20</v>
      </c>
      <c r="F14" s="52">
        <v>672.9</v>
      </c>
      <c r="G14" s="52">
        <f t="shared" ref="G14:G15" si="2">E14*F14</f>
        <v>13458</v>
      </c>
      <c r="H14" s="32" t="s">
        <v>36</v>
      </c>
      <c r="I14" s="32" t="s">
        <v>37</v>
      </c>
    </row>
    <row r="15" spans="1:9" ht="32.25" customHeight="1" x14ac:dyDescent="0.25">
      <c r="A15" s="49">
        <v>10</v>
      </c>
      <c r="B15" s="37" t="s">
        <v>96</v>
      </c>
      <c r="C15" s="48" t="s">
        <v>100</v>
      </c>
      <c r="D15" s="32" t="s">
        <v>89</v>
      </c>
      <c r="E15" s="33">
        <v>100</v>
      </c>
      <c r="F15" s="52">
        <v>2746.12</v>
      </c>
      <c r="G15" s="52">
        <f t="shared" si="2"/>
        <v>274612</v>
      </c>
      <c r="H15" s="32" t="s">
        <v>36</v>
      </c>
      <c r="I15" s="32" t="s">
        <v>37</v>
      </c>
    </row>
    <row r="16" spans="1:9" ht="42" customHeight="1" x14ac:dyDescent="0.25">
      <c r="A16" s="17">
        <v>11</v>
      </c>
      <c r="B16" s="18" t="s">
        <v>149</v>
      </c>
      <c r="C16" s="17" t="s">
        <v>154</v>
      </c>
      <c r="D16" s="19" t="s">
        <v>88</v>
      </c>
      <c r="E16" s="20">
        <v>250</v>
      </c>
      <c r="F16" s="21">
        <v>3371.22</v>
      </c>
      <c r="G16" s="22">
        <f>F16*E16</f>
        <v>842805</v>
      </c>
      <c r="H16" s="23" t="s">
        <v>36</v>
      </c>
      <c r="I16" s="23" t="s">
        <v>37</v>
      </c>
    </row>
    <row r="17" spans="1:9" x14ac:dyDescent="0.25">
      <c r="A17" s="147" t="s">
        <v>141</v>
      </c>
      <c r="B17" s="148"/>
      <c r="C17" s="149"/>
      <c r="D17" s="61"/>
      <c r="E17" s="61"/>
      <c r="F17" s="61"/>
      <c r="G17" s="62">
        <f>SUM(G7:G16)</f>
        <v>1418936.2</v>
      </c>
      <c r="H17" s="61"/>
      <c r="I17" s="61"/>
    </row>
    <row r="19" spans="1:9" ht="15.75" x14ac:dyDescent="0.25">
      <c r="B19" s="87"/>
      <c r="C19" s="55"/>
      <c r="D19" s="55"/>
    </row>
    <row r="20" spans="1:9" ht="25.5" customHeight="1" x14ac:dyDescent="0.25">
      <c r="B20" s="87" t="s">
        <v>211</v>
      </c>
      <c r="C20" s="55"/>
      <c r="D20" s="55" t="s">
        <v>212</v>
      </c>
    </row>
    <row r="21" spans="1:9" ht="25.5" hidden="1" customHeight="1" x14ac:dyDescent="0.25">
      <c r="B21" s="87" t="s">
        <v>135</v>
      </c>
      <c r="C21" s="55"/>
      <c r="D21" s="55" t="s">
        <v>159</v>
      </c>
    </row>
    <row r="22" spans="1:9" ht="38.25" customHeight="1" x14ac:dyDescent="0.25">
      <c r="B22" s="87" t="s">
        <v>137</v>
      </c>
      <c r="C22" s="55"/>
      <c r="D22" s="55" t="s">
        <v>158</v>
      </c>
    </row>
    <row r="23" spans="1:9" ht="22.5" customHeight="1" x14ac:dyDescent="0.25">
      <c r="B23" s="87" t="s">
        <v>139</v>
      </c>
      <c r="C23" s="57"/>
      <c r="D23" s="87" t="s">
        <v>157</v>
      </c>
    </row>
    <row r="24" spans="1:9" ht="15.75" x14ac:dyDescent="0.25">
      <c r="B24" s="87"/>
      <c r="D24" s="55"/>
    </row>
  </sheetData>
  <mergeCells count="4">
    <mergeCell ref="F1:I3"/>
    <mergeCell ref="H4:I4"/>
    <mergeCell ref="A7:I7"/>
    <mergeCell ref="A17:C17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F10" sqref="F10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97"/>
      <c r="E4" s="53"/>
      <c r="F4" s="53"/>
      <c r="H4" s="142" t="s">
        <v>170</v>
      </c>
      <c r="I4" s="142"/>
    </row>
    <row r="6" spans="1:9" ht="25.5" x14ac:dyDescent="0.25">
      <c r="A6" s="98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98" t="s">
        <v>32</v>
      </c>
      <c r="I6" s="98" t="s">
        <v>33</v>
      </c>
    </row>
    <row r="7" spans="1:9" ht="18.75" hidden="1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9" ht="60" customHeight="1" x14ac:dyDescent="0.25">
      <c r="A8" s="17">
        <v>1</v>
      </c>
      <c r="B8" s="93" t="s">
        <v>213</v>
      </c>
      <c r="C8" s="71" t="s">
        <v>214</v>
      </c>
      <c r="D8" s="77" t="s">
        <v>181</v>
      </c>
      <c r="E8" s="78">
        <v>200</v>
      </c>
      <c r="F8" s="79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215</v>
      </c>
      <c r="C9" s="99" t="s">
        <v>218</v>
      </c>
      <c r="D9" s="77" t="s">
        <v>181</v>
      </c>
      <c r="E9" s="78">
        <v>50</v>
      </c>
      <c r="F9" s="79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4" t="s">
        <v>216</v>
      </c>
      <c r="C10" s="100" t="s">
        <v>217</v>
      </c>
      <c r="D10" s="77" t="s">
        <v>181</v>
      </c>
      <c r="E10" s="20">
        <v>200</v>
      </c>
      <c r="F10" s="21">
        <v>950</v>
      </c>
      <c r="G10" s="22">
        <f>F10*E10</f>
        <v>190000</v>
      </c>
      <c r="H10" s="23" t="s">
        <v>36</v>
      </c>
      <c r="I10" s="23" t="s">
        <v>37</v>
      </c>
    </row>
    <row r="11" spans="1:9" x14ac:dyDescent="0.25">
      <c r="A11" s="147" t="s">
        <v>141</v>
      </c>
      <c r="B11" s="148"/>
      <c r="C11" s="149"/>
      <c r="D11" s="61"/>
      <c r="E11" s="61"/>
      <c r="F11" s="61"/>
      <c r="G11" s="62">
        <f>SUM(G7:G10)</f>
        <v>301500</v>
      </c>
      <c r="H11" s="61"/>
      <c r="I11" s="61"/>
    </row>
    <row r="13" spans="1:9" ht="15.75" x14ac:dyDescent="0.25">
      <c r="B13" s="96"/>
      <c r="C13" s="55"/>
      <c r="D13" s="55"/>
    </row>
    <row r="14" spans="1:9" ht="25.5" customHeight="1" x14ac:dyDescent="0.25">
      <c r="B14" s="96" t="s">
        <v>211</v>
      </c>
      <c r="C14" s="55"/>
      <c r="D14" s="55" t="s">
        <v>212</v>
      </c>
    </row>
    <row r="15" spans="1:9" ht="25.5" hidden="1" customHeight="1" x14ac:dyDescent="0.25">
      <c r="B15" s="96" t="s">
        <v>135</v>
      </c>
      <c r="C15" s="55"/>
      <c r="D15" s="55" t="s">
        <v>159</v>
      </c>
    </row>
    <row r="16" spans="1:9" ht="38.25" customHeight="1" x14ac:dyDescent="0.25">
      <c r="B16" s="96" t="s">
        <v>137</v>
      </c>
      <c r="C16" s="55"/>
      <c r="D16" s="55" t="s">
        <v>158</v>
      </c>
    </row>
    <row r="17" spans="2:4" ht="22.5" customHeight="1" x14ac:dyDescent="0.25">
      <c r="B17" s="96" t="s">
        <v>139</v>
      </c>
      <c r="C17" s="57"/>
      <c r="D17" s="96" t="s">
        <v>157</v>
      </c>
    </row>
    <row r="18" spans="2:4" ht="15.75" x14ac:dyDescent="0.25">
      <c r="B18" s="96"/>
      <c r="D18" s="55"/>
    </row>
  </sheetData>
  <mergeCells count="4">
    <mergeCell ref="F1:I3"/>
    <mergeCell ref="H4:I4"/>
    <mergeCell ref="A7:I7"/>
    <mergeCell ref="A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Небулайзер</vt:lpstr>
      <vt:lpstr>набор и лампочки</vt:lpstr>
      <vt:lpstr>'375'!Область_печати</vt:lpstr>
      <vt:lpstr>'набор и лампочки'!Область_печати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2023-12-19T10:33:41Z</dcterms:modified>
</cp:coreProperties>
</file>