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15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общий" sheetId="13" r:id="rId11"/>
    <sheet name="Лист5" sheetId="16" r:id="rId12"/>
    <sheet name="Лист1" sheetId="17" r:id="rId13"/>
  </sheets>
  <definedNames>
    <definedName name="_xlnm.Print_Area" localSheetId="3">'375'!$A$1:$I$62</definedName>
    <definedName name="_xlnm.Print_Area" localSheetId="10">общий!$A$1:$I$29</definedName>
    <definedName name="_xlnm.Print_Area" localSheetId="0">Тарелки!$A$1:$F$24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3" l="1"/>
  <c r="P13" i="13"/>
  <c r="G22" i="13" l="1"/>
  <c r="G21" i="13"/>
  <c r="G20" i="13"/>
  <c r="G19" i="13"/>
  <c r="G18" i="13"/>
  <c r="G17" i="13"/>
  <c r="G16" i="13"/>
  <c r="G15" i="13"/>
  <c r="G14" i="13"/>
  <c r="G13" i="13"/>
  <c r="G23" i="13" l="1"/>
  <c r="G8" i="13" l="1"/>
  <c r="G9" i="13"/>
  <c r="G10" i="13"/>
  <c r="G11" i="13" l="1"/>
  <c r="G24" i="13" s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G36" i="11" s="1"/>
  <c r="F28" i="3" l="1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l="1"/>
  <c r="G10" i="7"/>
  <c r="G9" i="7"/>
  <c r="G7" i="7"/>
  <c r="G11" i="7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G27" i="6" s="1"/>
  <c r="F27" i="3" l="1"/>
  <c r="F26" i="3"/>
  <c r="F25" i="3"/>
  <c r="G7" i="5" l="1"/>
  <c r="G10" i="5" s="1"/>
  <c r="G9" i="5"/>
  <c r="G8" i="5"/>
  <c r="F24" i="3" l="1"/>
  <c r="F23" i="3"/>
  <c r="F22" i="3" l="1"/>
  <c r="F10" i="3" l="1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G56" i="4" s="1"/>
  <c r="F8" i="3" l="1"/>
  <c r="F9" i="3"/>
  <c r="F29" i="3" l="1"/>
  <c r="F3" i="2"/>
  <c r="F4" i="2" s="1"/>
  <c r="F10" i="1" l="1"/>
  <c r="F9" i="1"/>
  <c r="F11" i="1" s="1"/>
</calcChain>
</file>

<file path=xl/sharedStrings.xml><?xml version="1.0" encoding="utf-8"?>
<sst xmlns="http://schemas.openxmlformats.org/spreadsheetml/2006/main" count="1194" uniqueCount="312">
  <si>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</si>
  <si>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</si>
  <si>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</si>
  <si>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</si>
  <si>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</si>
  <si>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</si>
  <si>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</si>
  <si>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</si>
  <si>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</si>
  <si>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</si>
  <si>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</si>
  <si>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</si>
  <si>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</si>
  <si>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</si>
  <si>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</si>
  <si>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</si>
  <si>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</si>
  <si>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</si>
  <si>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</si>
  <si>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</si>
  <si>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</si>
  <si>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</si>
  <si>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</si>
  <si>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</si>
  <si>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</si>
  <si>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</si>
  <si>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</si>
  <si>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</si>
  <si>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</si>
  <si>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</si>
  <si>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</si>
  <si>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</si>
  <si>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</si>
  <si>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</si>
  <si>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</si>
  <si>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</si>
  <si>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</si>
  <si>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</si>
  <si>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</si>
  <si>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</si>
  <si>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</si>
  <si>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</si>
  <si>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</si>
  <si>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</si>
  <si>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</si>
  <si>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</si>
  <si>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</si>
  <si>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</si>
  <si>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</si>
  <si>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</si>
  <si>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</si>
  <si>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</si>
  <si>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</si>
  <si>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</si>
  <si>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</si>
  <si>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</si>
  <si>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</si>
  <si>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</si>
  <si>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</si>
  <si>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</si>
  <si>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</si>
  <si>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</si>
  <si>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</si>
  <si>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</si>
  <si>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</si>
  <si>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</si>
  <si>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</si>
  <si>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</si>
  <si>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</si>
  <si>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</si>
  <si>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</si>
  <si>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</si>
  <si>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</si>
  <si>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</si>
  <si>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</si>
  <si>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</si>
  <si>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</si>
  <si>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</si>
  <si>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</si>
  <si>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</si>
  <si>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</si>
  <si>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</si>
  <si>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</si>
  <si>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</si>
  <si>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</si>
  <si>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</si>
  <si>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</si>
  <si>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</si>
  <si>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</si>
  <si>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</si>
  <si>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</si>
  <si>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</si>
  <si>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</si>
  <si>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</si>
  <si>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</si>
  <si>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</si>
  <si>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</si>
  <si>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</si>
  <si>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</si>
  <si>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</si>
  <si>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</si>
  <si>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</si>
  <si>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</si>
  <si>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</si>
  <si>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</si>
  <si>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</si>
  <si>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</si>
  <si>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</si>
  <si>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</si>
  <si>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</si>
  <si>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</si>
  <si>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</si>
  <si>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</si>
  <si>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</si>
  <si>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</si>
  <si>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</si>
  <si>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</si>
  <si>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</si>
  <si>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</si>
  <si>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</si>
  <si>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</si>
  <si>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</si>
  <si>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</si>
  <si>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</si>
  <si>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</si>
  <si>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</si>
  <si>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</si>
  <si>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</si>
  <si>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</si>
  <si>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</si>
  <si>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</si>
  <si>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</si>
  <si>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</si>
  <si>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</si>
  <si>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</si>
  <si>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</si>
  <si>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</si>
  <si>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</si>
  <si>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</si>
  <si>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</si>
  <si>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</si>
  <si>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</si>
  <si>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</si>
  <si>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</si>
  <si>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</si>
  <si>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</si>
  <si>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</si>
  <si>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</si>
  <si>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</si>
  <si>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</si>
  <si>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</si>
  <si>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</si>
  <si>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</si>
  <si>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</si>
  <si>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</si>
  <si>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</si>
  <si>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</si>
  <si>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</si>
  <si>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</si>
  <si>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</si>
  <si>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</si>
  <si>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</si>
  <si>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</si>
  <si>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</si>
  <si>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</si>
  <si>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</si>
  <si>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</si>
  <si>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</si>
  <si>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</si>
  <si>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</si>
  <si>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</si>
  <si>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</si>
  <si>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</si>
  <si>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</si>
  <si>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</si>
  <si>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</si>
  <si>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</si>
  <si>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</si>
  <si>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</si>
  <si>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</si>
  <si>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</si>
  <si>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</si>
  <si>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</si>
  <si>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</si>
  <si>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</si>
  <si>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</si>
  <si>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</si>
  <si>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</si>
  <si>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</si>
  <si>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</si>
  <si>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</si>
  <si>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</si>
  <si>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</si>
  <si>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</si>
  <si>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</si>
  <si>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</si>
  <si>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</si>
  <si>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</si>
  <si>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</si>
  <si>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</si>
  <si>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</si>
  <si>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</si>
  <si>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</si>
  <si>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</si>
  <si>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</si>
  <si>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</si>
  <si>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</si>
  <si>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</si>
  <si>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</si>
  <si>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</si>
  <si>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</si>
  <si>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</si>
  <si>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</si>
  <si>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</si>
  <si>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</si>
  <si>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</si>
  <si>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</si>
  <si>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</si>
  <si>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</si>
  <si>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</si>
  <si>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</si>
  <si>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</si>
  <si>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</si>
  <si>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</si>
  <si>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</si>
  <si>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ИМН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</si>
  <si>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</si>
  <si>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</si>
  <si>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</si>
  <si>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</si>
  <si>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</si>
  <si>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</si>
  <si>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Итого по ИМН</t>
  </si>
  <si>
    <t>Фотометрическая лампа R 920/940</t>
  </si>
  <si>
    <t>Адаптер для тестовой пробирки (черный) 30 шт</t>
  </si>
  <si>
    <t>Адаптер для тестовой пробирки (белый) 30 шт</t>
  </si>
  <si>
    <t xml:space="preserve">Сектор пластиковых кюветы 256 шт </t>
  </si>
  <si>
    <t>TruCal U</t>
  </si>
  <si>
    <t>TruLab N</t>
  </si>
  <si>
    <t>TruLab P</t>
  </si>
  <si>
    <t xml:space="preserve">TruCal CRP  </t>
  </si>
  <si>
    <r>
      <t>Аланинаминотрансферазы (АЛТ)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</si>
  <si>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</si>
  <si>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Альфа-Амилаза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</si>
  <si>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 xml:space="preserve">800тестов </t>
    </r>
  </si>
  <si>
    <r>
      <t xml:space="preserve">С-реактивный белок </t>
    </r>
    <r>
      <rPr>
        <sz val="11"/>
        <color rgb="FF000000"/>
        <rFont val="Times New Roman"/>
        <family val="1"/>
        <charset val="204"/>
      </rPr>
      <t>800 тестов</t>
    </r>
  </si>
  <si>
    <r>
      <t>Креатинин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</si>
  <si>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Глюкоза </t>
    </r>
    <r>
      <rPr>
        <sz val="11"/>
        <color rgb="FF000000"/>
        <rFont val="Times New Roman"/>
        <family val="1"/>
        <charset val="204"/>
      </rPr>
      <t>800 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</si>
  <si>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 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</si>
  <si>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</si>
  <si>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</si>
  <si>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</si>
  <si>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Гамма-Глутамилтрансфераза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</si>
  <si>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Лактат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</si>
  <si>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Билирубин прямой </t>
    </r>
    <r>
      <rPr>
        <sz val="11"/>
        <color rgb="FF000000"/>
        <rFont val="Times New Roman"/>
        <family val="1"/>
        <charset val="204"/>
      </rPr>
      <t>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</si>
  <si>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</si>
  <si>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</si>
  <si>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 xml:space="preserve">400 тестов 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</si>
  <si>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 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</si>
  <si>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 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</si>
  <si>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 xml:space="preserve">800 тестов 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</si>
  <si>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 </t>
    </r>
  </si>
  <si>
    <r>
      <t>Чистящее средство  Cleaner А</t>
    </r>
    <r>
      <rPr>
        <sz val="11"/>
        <color rgb="FF000000"/>
        <rFont val="Times New Roman"/>
        <family val="1"/>
        <charset val="204"/>
      </rPr>
      <t>,4*60ml0</t>
    </r>
  </si>
  <si>
    <r>
      <t>Чистящее средство  Cleaner В</t>
    </r>
    <r>
      <rPr>
        <sz val="11"/>
        <color rgb="FF000000"/>
        <rFont val="Times New Roman"/>
        <family val="1"/>
        <charset val="204"/>
      </rPr>
      <t>,4*60ml0</t>
    </r>
  </si>
  <si>
    <r>
      <t>TruCal E</t>
    </r>
    <r>
      <rPr>
        <sz val="11"/>
        <color rgb="FF000000"/>
        <rFont val="Times New Roman"/>
        <family val="1"/>
        <charset val="204"/>
      </rPr>
      <t>, 4*3ml</t>
    </r>
  </si>
  <si>
    <r>
      <t>TruLab CRP  Level 1</t>
    </r>
    <r>
      <rPr>
        <sz val="11"/>
        <color rgb="FF000000"/>
        <rFont val="Times New Roman"/>
        <family val="1"/>
        <charset val="204"/>
      </rPr>
      <t>,3*2ml</t>
    </r>
  </si>
  <si>
    <t>Страна производитель</t>
  </si>
  <si>
    <t>Цена за ед., тенге</t>
  </si>
  <si>
    <t>Сроки поставки</t>
  </si>
  <si>
    <t>г.Астана, ул.А 1, здание 5, блок "В","Г" (отдел фармации)</t>
  </si>
  <si>
    <t>РК – МИ (МТ) - №017463</t>
  </si>
  <si>
    <t>РК – МТ - 5№022094</t>
  </si>
  <si>
    <t>РК – МИ (in vitro) - №017464</t>
  </si>
  <si>
    <r>
      <t>TruLab CRP  Level 2</t>
    </r>
    <r>
      <rPr>
        <sz val="11"/>
        <color theme="1"/>
        <rFont val="Times New Roman"/>
        <family val="1"/>
        <charset val="204"/>
      </rPr>
      <t>,3*2ml</t>
    </r>
  </si>
  <si>
    <t>5 869 300,00 (пять миллионов восемьсот шестьдесят девять тысяч триста) тенге 00 тиын</t>
  </si>
  <si>
    <t>ЛС</t>
  </si>
  <si>
    <t>Ацикловир</t>
  </si>
  <si>
    <t>порошок для приготовления раствора для инъекций 250 мг</t>
  </si>
  <si>
    <t>Медовир</t>
  </si>
  <si>
    <t xml:space="preserve">Ацикловир 500мг </t>
  </si>
  <si>
    <t>Норэпинефрин ( Карденор ) 4мг/мл -4,0</t>
  </si>
  <si>
    <t>раствор для инъекций 4мг/мл -4,0</t>
  </si>
  <si>
    <t>Пиперациллин и Тазобактам</t>
  </si>
  <si>
    <t>порошок для приготовления раствора для инъекций  4,5г</t>
  </si>
  <si>
    <t>Ремдесевир 100мг</t>
  </si>
  <si>
    <t>100мг</t>
  </si>
  <si>
    <t>раствоp для инъекций в ампулах (5 ампул)</t>
  </si>
  <si>
    <t>Сыворотка противоботулиническая типа  В  лошадиная очищенная концентрированная жидкая</t>
  </si>
  <si>
    <t>Сыворотка противоботулиническая типа  Е  лошадиная очищенная концентрированная жидкая</t>
  </si>
  <si>
    <t>Интрафен 400 мг</t>
  </si>
  <si>
    <t>Раствор для внутривенного введения,400 мг/4 мл, 4 мл, №10</t>
  </si>
  <si>
    <t>Итого по ЛС</t>
  </si>
  <si>
    <t>Буферный раствор</t>
  </si>
  <si>
    <t xml:space="preserve">Буферный раствор калибровочный </t>
  </si>
  <si>
    <t>DiaSys Diagnostic Systems GMbH</t>
  </si>
  <si>
    <t>Германия</t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</si>
  <si>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</si>
  <si>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>800тестов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</si>
  <si>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</si>
  <si>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</si>
  <si>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</si>
  <si>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</si>
  <si>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</si>
  <si>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</si>
  <si>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>400 тестов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</si>
  <si>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</si>
  <si>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</si>
  <si>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>800 тестов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</si>
  <si>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</t>
    </r>
  </si>
  <si>
    <t>Сектор пластиковых кюветы 256 шт</t>
  </si>
  <si>
    <t>TruCal CRP</t>
  </si>
  <si>
    <t>Сыворотка противодифтерийная  лошадиная очищенная концентрированная жидкая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</si>
</sst>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\ _₽_-;\-* #,##0.00\ _₽_-;_-* &quot;-&quot;??\ _₽_-;_-@_-"/>
    <numFmt numFmtId="166" formatCode="&quot; &quot;* #\ ##0.00&quot;   &quot;;&quot;-&quot;* #\ ##0.00&quot;   &quot;;&quot; &quot;* &quot;-&quot;??&quot;   &quot;"/>
    <numFmt numFmtId="167" formatCode="_-* #\ ##0.00\ _₽_-;\-* #\ ##0.00\ _₽_-;_-* &quot;-&quot;??\ _₽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color rgb="FF01011B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165" fontId="7" fillId="0" borderId="0" applyFont="0" applyFill="0" applyBorder="0" applyAlignment="0" applyProtection="0"/>
    <xf numFmtId="0" fontId="2" fillId="0" borderId="0"/>
    <xf numFmtId="0" fontId="8" fillId="0" borderId="0"/>
    <xf numFmtId="0" fontId="9" fillId="0" borderId="0"/>
    <xf numFmtId="164" fontId="2" fillId="0" borderId="0" applyFont="0" applyFill="0" applyBorder="0" applyAlignment="0" applyProtection="0"/>
    <xf numFmtId="0" fontId="27" fillId="0" borderId="0"/>
    <xf numFmtId="0" fontId="28" fillId="0" borderId="0"/>
    <xf numFmtId="0" fontId="1" fillId="0" borderId="0"/>
    <xf numFmtId="0" fontId="32" fillId="0" borderId="0"/>
  </cellStyleXfs>
  <cellXfs count="196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165" fontId="13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5" fontId="14" fillId="0" borderId="3" xfId="1" applyFont="1" applyFill="1" applyBorder="1" applyAlignment="1">
      <alignment horizontal="center" vertical="center" wrapText="1"/>
    </xf>
    <xf numFmtId="165" fontId="14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5" fontId="14" fillId="0" borderId="5" xfId="1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7" fontId="11" fillId="0" borderId="5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wrapText="1"/>
    </xf>
    <xf numFmtId="49" fontId="11" fillId="0" borderId="5" xfId="0" applyNumberFormat="1" applyFont="1" applyBorder="1" applyAlignment="1">
      <alignment vertical="top" wrapText="1"/>
    </xf>
    <xf numFmtId="0" fontId="14" fillId="0" borderId="5" xfId="0" applyFont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8" fillId="0" borderId="0" xfId="0" applyFont="1"/>
    <xf numFmtId="0" fontId="14" fillId="0" borderId="5" xfId="0" applyFont="1" applyBorder="1" applyAlignment="1">
      <alignment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4" fillId="0" borderId="5" xfId="0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6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20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5" xfId="0" applyBorder="1"/>
    <xf numFmtId="165" fontId="6" fillId="0" borderId="5" xfId="0" applyNumberFormat="1" applyFont="1" applyBorder="1"/>
    <xf numFmtId="0" fontId="19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5" fontId="14" fillId="0" borderId="9" xfId="1" applyFont="1" applyFill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/>
    <xf numFmtId="0" fontId="1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/>
    </xf>
    <xf numFmtId="0" fontId="29" fillId="0" borderId="1" xfId="0" applyFont="1" applyBorder="1" applyAlignment="1">
      <alignment vertical="center" wrapText="1"/>
    </xf>
    <xf numFmtId="4" fontId="6" fillId="0" borderId="0" xfId="0" applyNumberFormat="1" applyFont="1" applyAlignment="1">
      <alignment wrapText="1"/>
    </xf>
    <xf numFmtId="4" fontId="0" fillId="0" borderId="0" xfId="0" applyNumberFormat="1"/>
    <xf numFmtId="4" fontId="13" fillId="2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0" fillId="0" borderId="3" xfId="0" applyNumberFormat="1" applyBorder="1"/>
    <xf numFmtId="4" fontId="0" fillId="0" borderId="0" xfId="0" applyNumberFormat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16" fillId="2" borderId="15" xfId="0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" fontId="15" fillId="4" borderId="19" xfId="0" applyNumberFormat="1" applyFont="1" applyFill="1" applyBorder="1" applyAlignment="1">
      <alignment horizontal="center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4" fontId="20" fillId="0" borderId="16" xfId="0" applyNumberFormat="1" applyFont="1" applyBorder="1" applyAlignment="1">
      <alignment vertical="center" wrapText="1"/>
    </xf>
    <xf numFmtId="4" fontId="20" fillId="0" borderId="18" xfId="0" applyNumberFormat="1" applyFont="1" applyBorder="1" applyAlignment="1">
      <alignment vertical="center" wrapText="1"/>
    </xf>
    <xf numFmtId="4" fontId="14" fillId="0" borderId="18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4" fillId="3" borderId="1" xfId="9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center"/>
    </xf>
    <xf numFmtId="0" fontId="24" fillId="3" borderId="1" xfId="3" applyFont="1" applyFill="1" applyBorder="1" applyAlignment="1">
      <alignment horizontal="center" vertical="center" wrapText="1"/>
    </xf>
    <xf numFmtId="0" fontId="24" fillId="3" borderId="1" xfId="0" applyFont="1" applyFill="1" applyBorder="1"/>
    <xf numFmtId="4" fontId="24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top" wrapText="1"/>
    </xf>
    <xf numFmtId="165" fontId="14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vertical="top" wrapText="1"/>
    </xf>
    <xf numFmtId="0" fontId="23" fillId="0" borderId="1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49" fontId="25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49" fontId="10" fillId="0" borderId="5" xfId="0" applyNumberFormat="1" applyFont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49" fontId="10" fillId="0" borderId="5" xfId="0" applyNumberFormat="1" applyFont="1" applyBorder="1" applyAlignment="1">
      <alignment horizontal="center" wrapText="1"/>
    </xf>
    <xf numFmtId="0" fontId="13" fillId="2" borderId="1" xfId="3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4" fontId="15" fillId="4" borderId="19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4" fontId="14" fillId="0" borderId="23" xfId="0" applyNumberFormat="1" applyFont="1" applyBorder="1" applyAlignment="1">
      <alignment horizontal="center" vertical="center" wrapText="1"/>
    </xf>
    <xf numFmtId="4" fontId="14" fillId="0" borderId="17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</cellXfs>
  <cellStyles count="10">
    <cellStyle name="Normal_ABL505SB" xfId="4"/>
    <cellStyle name="Обычный" xfId="0" builtinId="0"/>
    <cellStyle name="Обычный 2" xfId="3"/>
    <cellStyle name="Обычный 2 2" xfId="6"/>
    <cellStyle name="Обычный 3" xfId="2"/>
    <cellStyle name="Обычный 4" xfId="8"/>
    <cellStyle name="Обычный 5" xfId="7"/>
    <cellStyle name="Обычный_Лист1" xfId="9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3" t="s">
        <v>160</v>
      </c>
      <c r="D1" s="143"/>
      <c r="E1" s="143"/>
      <c r="F1" s="143"/>
    </row>
    <row r="2" spans="1:9" ht="9.75" customHeight="1" x14ac:dyDescent="0.25">
      <c r="C2" s="143"/>
      <c r="D2" s="143"/>
      <c r="E2" s="143"/>
      <c r="F2" s="143"/>
    </row>
    <row r="3" spans="1:9" ht="15" customHeight="1" x14ac:dyDescent="0.25">
      <c r="C3" s="143"/>
      <c r="D3" s="143"/>
      <c r="E3" s="143"/>
      <c r="F3" s="143"/>
      <c r="G3" s="51"/>
      <c r="H3" s="51"/>
      <c r="I3" s="51"/>
    </row>
    <row r="4" spans="1:9" ht="15" customHeight="1" x14ac:dyDescent="0.25">
      <c r="C4" s="143"/>
      <c r="D4" s="143"/>
      <c r="E4" s="143"/>
      <c r="F4" s="143"/>
      <c r="G4" s="51"/>
      <c r="H4" s="51"/>
      <c r="I4" s="51"/>
    </row>
    <row r="5" spans="1:9" ht="15" customHeight="1" x14ac:dyDescent="0.25">
      <c r="C5" s="143" t="s">
        <v>153</v>
      </c>
      <c r="D5" s="143"/>
      <c r="E5" s="143"/>
      <c r="F5" s="143"/>
      <c r="G5" s="51"/>
      <c r="H5" s="51"/>
      <c r="I5" s="51"/>
    </row>
    <row r="6" spans="1:9" ht="19.5" customHeight="1" x14ac:dyDescent="0.25">
      <c r="C6" s="12"/>
      <c r="E6" s="51"/>
      <c r="F6" s="51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5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5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52" t="s">
        <v>135</v>
      </c>
      <c r="D13" s="53" t="s">
        <v>136</v>
      </c>
    </row>
    <row r="15" spans="1:9" ht="14.25" customHeight="1" x14ac:dyDescent="0.25">
      <c r="C15" s="52" t="s">
        <v>137</v>
      </c>
      <c r="D15" s="142" t="s">
        <v>158</v>
      </c>
      <c r="E15" s="142"/>
      <c r="F15" s="142"/>
    </row>
    <row r="17" spans="3:5" ht="14.25" customHeight="1" x14ac:dyDescent="0.25">
      <c r="C17" s="52" t="s">
        <v>139</v>
      </c>
      <c r="D17" s="141" t="s">
        <v>157</v>
      </c>
      <c r="E17" s="141"/>
    </row>
    <row r="18" spans="3:5" ht="14.25" customHeight="1" x14ac:dyDescent="0.25">
      <c r="C18" s="54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169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1</v>
      </c>
      <c r="B8" s="74" t="s">
        <v>221</v>
      </c>
      <c r="C8" s="17" t="s">
        <v>222</v>
      </c>
      <c r="D8" s="65" t="s">
        <v>181</v>
      </c>
      <c r="E8" s="66">
        <v>4</v>
      </c>
      <c r="F8" s="66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74" t="s">
        <v>201</v>
      </c>
      <c r="C9" s="17" t="s">
        <v>202</v>
      </c>
      <c r="D9" s="65" t="s">
        <v>181</v>
      </c>
      <c r="E9" s="66">
        <v>30</v>
      </c>
      <c r="F9" s="66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74" t="s">
        <v>223</v>
      </c>
      <c r="C10" s="17" t="s">
        <v>205</v>
      </c>
      <c r="D10" s="65" t="s">
        <v>181</v>
      </c>
      <c r="E10" s="66">
        <v>50</v>
      </c>
      <c r="F10" s="66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74" t="s">
        <v>206</v>
      </c>
      <c r="C11" s="17"/>
      <c r="D11" s="65" t="s">
        <v>181</v>
      </c>
      <c r="E11" s="66">
        <v>100</v>
      </c>
      <c r="F11" s="66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74" t="s">
        <v>207</v>
      </c>
      <c r="C12" s="17"/>
      <c r="D12" s="65" t="s">
        <v>208</v>
      </c>
      <c r="E12" s="66">
        <v>3300</v>
      </c>
      <c r="F12" s="66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74" t="s">
        <v>209</v>
      </c>
      <c r="C13" s="73" t="s">
        <v>210</v>
      </c>
      <c r="D13" s="65" t="s">
        <v>180</v>
      </c>
      <c r="E13" s="66">
        <v>2</v>
      </c>
      <c r="F13" s="66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76" t="s">
        <v>93</v>
      </c>
      <c r="C14" s="45" t="s">
        <v>98</v>
      </c>
      <c r="D14" s="32" t="s">
        <v>88</v>
      </c>
      <c r="E14" s="33">
        <v>20</v>
      </c>
      <c r="F14" s="38">
        <v>2319.56</v>
      </c>
      <c r="G14" s="50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6" t="s">
        <v>99</v>
      </c>
      <c r="D15" s="32" t="s">
        <v>88</v>
      </c>
      <c r="E15" s="33">
        <v>20</v>
      </c>
      <c r="F15" s="38">
        <v>672.9</v>
      </c>
      <c r="G15" s="50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6" t="s">
        <v>100</v>
      </c>
      <c r="D16" s="32" t="s">
        <v>89</v>
      </c>
      <c r="E16" s="33">
        <v>100</v>
      </c>
      <c r="F16" s="38">
        <v>2746.12</v>
      </c>
      <c r="G16" s="50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78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6" t="s">
        <v>185</v>
      </c>
      <c r="B18" s="156"/>
      <c r="C18" s="156"/>
      <c r="D18" s="156"/>
      <c r="E18" s="156"/>
      <c r="F18" s="156"/>
      <c r="G18" s="156"/>
      <c r="H18" s="156"/>
      <c r="I18" s="156"/>
    </row>
    <row r="19" spans="1:9" ht="60" customHeight="1" x14ac:dyDescent="0.25">
      <c r="A19" s="17">
        <v>11</v>
      </c>
      <c r="B19" s="79" t="s">
        <v>186</v>
      </c>
      <c r="C19" s="17"/>
      <c r="D19" s="80" t="s">
        <v>180</v>
      </c>
      <c r="E19" s="81">
        <v>1</v>
      </c>
      <c r="F19" s="81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79" t="s">
        <v>187</v>
      </c>
      <c r="C20" s="17"/>
      <c r="D20" s="80" t="s">
        <v>180</v>
      </c>
      <c r="E20" s="81">
        <v>6</v>
      </c>
      <c r="F20" s="81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79" t="s">
        <v>188</v>
      </c>
      <c r="C21" s="17"/>
      <c r="D21" s="80" t="s">
        <v>181</v>
      </c>
      <c r="E21" s="81">
        <v>6</v>
      </c>
      <c r="F21" s="81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79" t="s">
        <v>174</v>
      </c>
      <c r="C22" s="17"/>
      <c r="D22" s="80" t="s">
        <v>181</v>
      </c>
      <c r="E22" s="81">
        <v>500</v>
      </c>
      <c r="F22" s="81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79" t="s">
        <v>175</v>
      </c>
      <c r="C23" s="17"/>
      <c r="D23" s="80" t="s">
        <v>181</v>
      </c>
      <c r="E23" s="81">
        <v>3000</v>
      </c>
      <c r="F23" s="81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79" t="s">
        <v>176</v>
      </c>
      <c r="C24" s="17"/>
      <c r="D24" s="80" t="s">
        <v>180</v>
      </c>
      <c r="E24" s="81">
        <v>6</v>
      </c>
      <c r="F24" s="81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79" t="s">
        <v>189</v>
      </c>
      <c r="C25" s="17"/>
      <c r="D25" s="80" t="s">
        <v>88</v>
      </c>
      <c r="E25" s="81">
        <v>20</v>
      </c>
      <c r="F25" s="81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79" t="s">
        <v>190</v>
      </c>
      <c r="C26" s="17"/>
      <c r="D26" s="80" t="s">
        <v>182</v>
      </c>
      <c r="E26" s="81">
        <v>10</v>
      </c>
      <c r="F26" s="81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79" t="s">
        <v>191</v>
      </c>
      <c r="C27" s="17"/>
      <c r="D27" s="80" t="s">
        <v>88</v>
      </c>
      <c r="E27" s="81">
        <v>3</v>
      </c>
      <c r="F27" s="81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79" t="s">
        <v>192</v>
      </c>
      <c r="C28" s="17"/>
      <c r="D28" s="80" t="s">
        <v>183</v>
      </c>
      <c r="E28" s="81">
        <v>1</v>
      </c>
      <c r="F28" s="81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79" t="s">
        <v>177</v>
      </c>
      <c r="C29" s="17"/>
      <c r="D29" s="80" t="s">
        <v>180</v>
      </c>
      <c r="E29" s="81">
        <v>1</v>
      </c>
      <c r="F29" s="81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79" t="s">
        <v>193</v>
      </c>
      <c r="C30" s="17"/>
      <c r="D30" s="80" t="s">
        <v>180</v>
      </c>
      <c r="E30" s="81">
        <v>1</v>
      </c>
      <c r="F30" s="81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79" t="s">
        <v>194</v>
      </c>
      <c r="C31" s="17"/>
      <c r="D31" s="80" t="s">
        <v>184</v>
      </c>
      <c r="E31" s="81">
        <v>1</v>
      </c>
      <c r="F31" s="81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79" t="s">
        <v>195</v>
      </c>
      <c r="C32" s="17"/>
      <c r="D32" s="80" t="s">
        <v>88</v>
      </c>
      <c r="E32" s="81">
        <v>1</v>
      </c>
      <c r="F32" s="81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79" t="s">
        <v>196</v>
      </c>
      <c r="C33" s="17"/>
      <c r="D33" s="80" t="s">
        <v>184</v>
      </c>
      <c r="E33" s="81">
        <v>1</v>
      </c>
      <c r="F33" s="81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79" t="s">
        <v>178</v>
      </c>
      <c r="C34" s="17"/>
      <c r="D34" s="80" t="s">
        <v>181</v>
      </c>
      <c r="E34" s="81">
        <v>30</v>
      </c>
      <c r="F34" s="81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79" t="s">
        <v>179</v>
      </c>
      <c r="C35" s="17"/>
      <c r="D35" s="80" t="s">
        <v>181</v>
      </c>
      <c r="E35" s="81">
        <v>30</v>
      </c>
      <c r="F35" s="81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5" t="s">
        <v>141</v>
      </c>
      <c r="B36" s="146"/>
      <c r="C36" s="147"/>
      <c r="D36" s="58"/>
      <c r="E36" s="58"/>
      <c r="F36" s="58"/>
      <c r="G36" s="59">
        <f>G8+G9+G10+G12+G13+G14+G15+G16+G17+G19+G20+G21+G22+G23+G24+G25+G26+G27+G28+G29+G30+G31+G32+G33+G34+G35</f>
        <v>2279936.2000000002</v>
      </c>
      <c r="H36" s="58"/>
      <c r="I36" s="58"/>
    </row>
    <row r="38" spans="1:9" ht="15.75" x14ac:dyDescent="0.25">
      <c r="B38" s="52"/>
      <c r="C38" s="53"/>
      <c r="D38" s="53"/>
    </row>
    <row r="39" spans="1:9" ht="25.5" customHeight="1" x14ac:dyDescent="0.25">
      <c r="B39" s="52" t="s">
        <v>211</v>
      </c>
      <c r="C39" s="53"/>
      <c r="D39" s="53" t="s">
        <v>212</v>
      </c>
    </row>
    <row r="40" spans="1:9" ht="25.5" hidden="1" customHeight="1" x14ac:dyDescent="0.25">
      <c r="B40" s="52" t="s">
        <v>135</v>
      </c>
      <c r="C40" s="53"/>
      <c r="D40" s="53" t="s">
        <v>159</v>
      </c>
    </row>
    <row r="41" spans="1:9" ht="38.25" customHeight="1" x14ac:dyDescent="0.25">
      <c r="B41" s="52" t="s">
        <v>137</v>
      </c>
      <c r="C41" s="53"/>
      <c r="D41" s="53" t="s">
        <v>158</v>
      </c>
    </row>
    <row r="42" spans="1:9" ht="22.5" customHeight="1" x14ac:dyDescent="0.25">
      <c r="B42" s="52" t="s">
        <v>139</v>
      </c>
      <c r="C42" s="54"/>
      <c r="D42" s="52" t="s">
        <v>157</v>
      </c>
    </row>
    <row r="43" spans="1:9" ht="15.75" x14ac:dyDescent="0.25">
      <c r="B43" s="52"/>
      <c r="D43" s="53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zoomScaleNormal="70" zoomScaleSheetLayoutView="100" workbookViewId="0">
      <selection activeCell="A13" sqref="A13:A22"/>
    </sheetView>
  </sheetViews>
  <sheetFormatPr defaultRowHeight="15" x14ac:dyDescent="0.25"/>
  <cols>
    <col min="2" max="2" width="44.140625" style="67" customWidth="1"/>
    <col min="3" max="3" width="67.7109375" customWidth="1"/>
    <col min="4" max="4" width="18" customWidth="1"/>
    <col min="5" max="5" width="16.5703125" customWidth="1"/>
    <col min="6" max="6" width="16" style="93" customWidth="1"/>
    <col min="7" max="7" width="19.5703125" style="99" customWidth="1"/>
    <col min="8" max="8" width="11.85546875" customWidth="1"/>
    <col min="9" max="9" width="21.28515625" customWidth="1"/>
  </cols>
  <sheetData>
    <row r="1" spans="1:16" ht="15" customHeight="1" x14ac:dyDescent="0.25">
      <c r="D1" s="51"/>
      <c r="E1" s="51"/>
      <c r="F1" s="143" t="s">
        <v>169</v>
      </c>
      <c r="G1" s="143"/>
      <c r="H1" s="143"/>
      <c r="I1" s="143"/>
    </row>
    <row r="2" spans="1:16" ht="15" customHeight="1" x14ac:dyDescent="0.25">
      <c r="C2" s="51"/>
      <c r="D2" s="51"/>
      <c r="E2" s="51"/>
      <c r="F2" s="143"/>
      <c r="G2" s="143"/>
      <c r="H2" s="143"/>
      <c r="I2" s="143"/>
    </row>
    <row r="3" spans="1:16" x14ac:dyDescent="0.25">
      <c r="C3" s="51"/>
      <c r="D3" s="51"/>
      <c r="E3" s="51"/>
      <c r="F3" s="143"/>
      <c r="G3" s="143"/>
      <c r="H3" s="143"/>
      <c r="I3" s="143"/>
    </row>
    <row r="4" spans="1:16" ht="19.5" customHeight="1" x14ac:dyDescent="0.25">
      <c r="C4" s="12"/>
      <c r="E4" s="51"/>
      <c r="F4" s="92"/>
      <c r="H4" s="143" t="s">
        <v>170</v>
      </c>
      <c r="I4" s="143"/>
    </row>
    <row r="6" spans="1:16" ht="25.5" x14ac:dyDescent="0.25">
      <c r="A6" s="13" t="s">
        <v>26</v>
      </c>
      <c r="B6" s="83" t="s">
        <v>1</v>
      </c>
      <c r="C6" s="15" t="s">
        <v>27</v>
      </c>
      <c r="D6" s="14" t="s">
        <v>28</v>
      </c>
      <c r="E6" s="14" t="s">
        <v>29</v>
      </c>
      <c r="F6" s="94" t="s">
        <v>30</v>
      </c>
      <c r="G6" s="94" t="s">
        <v>31</v>
      </c>
      <c r="H6" s="13" t="s">
        <v>32</v>
      </c>
      <c r="I6" s="13" t="s">
        <v>33</v>
      </c>
    </row>
    <row r="7" spans="1:16" ht="13.5" customHeight="1" x14ac:dyDescent="0.25">
      <c r="A7" s="160" t="s">
        <v>225</v>
      </c>
      <c r="B7" s="161"/>
      <c r="C7" s="161"/>
      <c r="D7" s="161"/>
      <c r="E7" s="161"/>
      <c r="F7" s="161"/>
      <c r="G7" s="161"/>
      <c r="H7" s="161"/>
      <c r="I7" s="162"/>
    </row>
    <row r="8" spans="1:16" ht="38.25" customHeight="1" x14ac:dyDescent="0.25">
      <c r="A8" s="88">
        <v>1</v>
      </c>
      <c r="B8" s="86" t="s">
        <v>226</v>
      </c>
      <c r="C8" s="89" t="s">
        <v>227</v>
      </c>
      <c r="D8" s="87" t="s">
        <v>42</v>
      </c>
      <c r="E8" s="20">
        <v>15</v>
      </c>
      <c r="F8" s="96">
        <v>500</v>
      </c>
      <c r="G8" s="95">
        <f t="shared" ref="G8:G10" si="0">E8*F8</f>
        <v>7500</v>
      </c>
      <c r="H8" s="82" t="s">
        <v>36</v>
      </c>
      <c r="I8" s="82" t="s">
        <v>37</v>
      </c>
    </row>
    <row r="9" spans="1:16" ht="38.25" customHeight="1" x14ac:dyDescent="0.25">
      <c r="A9" s="88">
        <v>2</v>
      </c>
      <c r="B9" s="86" t="s">
        <v>228</v>
      </c>
      <c r="C9" s="86" t="s">
        <v>229</v>
      </c>
      <c r="D9" s="90" t="s">
        <v>42</v>
      </c>
      <c r="E9" s="20">
        <v>40</v>
      </c>
      <c r="F9" s="96">
        <v>350</v>
      </c>
      <c r="G9" s="95">
        <f t="shared" si="0"/>
        <v>14000</v>
      </c>
      <c r="H9" s="82" t="s">
        <v>36</v>
      </c>
      <c r="I9" s="82" t="s">
        <v>37</v>
      </c>
    </row>
    <row r="10" spans="1:16" ht="38.25" customHeight="1" x14ac:dyDescent="0.25">
      <c r="A10" s="88">
        <v>3</v>
      </c>
      <c r="B10" s="86" t="s">
        <v>230</v>
      </c>
      <c r="C10" s="91" t="s">
        <v>231</v>
      </c>
      <c r="D10" s="90" t="s">
        <v>42</v>
      </c>
      <c r="E10" s="20">
        <v>10</v>
      </c>
      <c r="F10" s="96">
        <v>1330</v>
      </c>
      <c r="G10" s="95">
        <f t="shared" si="0"/>
        <v>13300</v>
      </c>
      <c r="H10" s="82" t="s">
        <v>36</v>
      </c>
      <c r="I10" s="82" t="s">
        <v>37</v>
      </c>
    </row>
    <row r="11" spans="1:16" ht="15" customHeight="1" x14ac:dyDescent="0.25">
      <c r="A11" s="163" t="s">
        <v>232</v>
      </c>
      <c r="B11" s="164"/>
      <c r="C11" s="164"/>
      <c r="D11" s="164"/>
      <c r="E11" s="164"/>
      <c r="F11" s="165"/>
      <c r="G11" s="97">
        <f>SUM(G8:G10)</f>
        <v>34800</v>
      </c>
      <c r="H11" s="82"/>
      <c r="I11" s="82"/>
    </row>
    <row r="12" spans="1:16" ht="20.25" customHeight="1" x14ac:dyDescent="0.25">
      <c r="A12" s="166" t="s">
        <v>275</v>
      </c>
      <c r="B12" s="167"/>
      <c r="C12" s="167"/>
      <c r="D12" s="167"/>
      <c r="E12" s="167"/>
      <c r="F12" s="167"/>
      <c r="G12" s="167"/>
      <c r="H12" s="167"/>
      <c r="I12" s="168"/>
      <c r="P12">
        <f t="shared" ref="P12:P13" si="1">E12*L12</f>
        <v>0</v>
      </c>
    </row>
    <row r="13" spans="1:16" ht="38.25" customHeight="1" x14ac:dyDescent="0.25">
      <c r="A13" s="88">
        <v>4</v>
      </c>
      <c r="B13" s="129" t="s">
        <v>276</v>
      </c>
      <c r="C13" s="126" t="s">
        <v>277</v>
      </c>
      <c r="D13" s="126" t="s">
        <v>88</v>
      </c>
      <c r="E13" s="18">
        <v>200</v>
      </c>
      <c r="F13" s="127">
        <v>3371.22</v>
      </c>
      <c r="G13" s="95">
        <f t="shared" ref="G13:G22" si="2">E13*F13</f>
        <v>674244</v>
      </c>
      <c r="H13" s="82" t="s">
        <v>36</v>
      </c>
      <c r="I13" s="82" t="s">
        <v>37</v>
      </c>
      <c r="P13">
        <f t="shared" si="1"/>
        <v>0</v>
      </c>
    </row>
    <row r="14" spans="1:16" ht="38.25" customHeight="1" x14ac:dyDescent="0.25">
      <c r="A14" s="88">
        <v>5</v>
      </c>
      <c r="B14" s="130" t="s">
        <v>278</v>
      </c>
      <c r="C14" s="20" t="s">
        <v>279</v>
      </c>
      <c r="D14" s="20" t="s">
        <v>88</v>
      </c>
      <c r="E14" s="18">
        <v>100</v>
      </c>
      <c r="F14" s="128">
        <v>4000</v>
      </c>
      <c r="G14" s="95">
        <f t="shared" si="2"/>
        <v>400000</v>
      </c>
      <c r="H14" s="82" t="s">
        <v>36</v>
      </c>
      <c r="I14" s="82" t="s">
        <v>37</v>
      </c>
    </row>
    <row r="15" spans="1:16" ht="38.25" customHeight="1" x14ac:dyDescent="0.25">
      <c r="A15" s="88">
        <v>6</v>
      </c>
      <c r="B15" s="129" t="s">
        <v>280</v>
      </c>
      <c r="C15" s="126" t="s">
        <v>281</v>
      </c>
      <c r="D15" s="126" t="s">
        <v>183</v>
      </c>
      <c r="E15" s="18">
        <v>400</v>
      </c>
      <c r="F15" s="128">
        <v>1600</v>
      </c>
      <c r="G15" s="95">
        <f t="shared" si="2"/>
        <v>640000</v>
      </c>
      <c r="H15" s="82" t="s">
        <v>36</v>
      </c>
      <c r="I15" s="82" t="s">
        <v>37</v>
      </c>
    </row>
    <row r="16" spans="1:16" ht="38.25" customHeight="1" x14ac:dyDescent="0.25">
      <c r="A16" s="88">
        <v>7</v>
      </c>
      <c r="B16" s="125" t="s">
        <v>282</v>
      </c>
      <c r="C16" s="126" t="s">
        <v>283</v>
      </c>
      <c r="D16" s="133" t="s">
        <v>88</v>
      </c>
      <c r="E16" s="18">
        <v>450</v>
      </c>
      <c r="F16" s="134">
        <v>2200</v>
      </c>
      <c r="G16" s="95">
        <f t="shared" si="2"/>
        <v>990000</v>
      </c>
      <c r="H16" s="82" t="s">
        <v>36</v>
      </c>
      <c r="I16" s="82" t="s">
        <v>37</v>
      </c>
    </row>
    <row r="17" spans="1:10" ht="38.25" customHeight="1" x14ac:dyDescent="0.25">
      <c r="A17" s="88">
        <v>8</v>
      </c>
      <c r="B17" s="125" t="s">
        <v>284</v>
      </c>
      <c r="C17" s="126" t="s">
        <v>285</v>
      </c>
      <c r="D17" s="126" t="s">
        <v>88</v>
      </c>
      <c r="E17" s="18">
        <v>60</v>
      </c>
      <c r="F17" s="128">
        <v>9500</v>
      </c>
      <c r="G17" s="95">
        <f t="shared" si="2"/>
        <v>570000</v>
      </c>
      <c r="H17" s="82" t="s">
        <v>36</v>
      </c>
      <c r="I17" s="82" t="s">
        <v>37</v>
      </c>
    </row>
    <row r="18" spans="1:10" ht="38.25" customHeight="1" x14ac:dyDescent="0.25">
      <c r="A18" s="88">
        <v>9</v>
      </c>
      <c r="B18" s="125" t="s">
        <v>311</v>
      </c>
      <c r="C18" s="132" t="s">
        <v>286</v>
      </c>
      <c r="D18" s="126" t="s">
        <v>180</v>
      </c>
      <c r="E18" s="18">
        <v>1</v>
      </c>
      <c r="F18" s="131">
        <v>27000</v>
      </c>
      <c r="G18" s="95">
        <f t="shared" si="2"/>
        <v>27000</v>
      </c>
      <c r="H18" s="82" t="s">
        <v>36</v>
      </c>
      <c r="I18" s="82" t="s">
        <v>37</v>
      </c>
    </row>
    <row r="19" spans="1:10" ht="38.25" customHeight="1" x14ac:dyDescent="0.25">
      <c r="A19" s="88">
        <v>10</v>
      </c>
      <c r="B19" s="125" t="s">
        <v>287</v>
      </c>
      <c r="C19" s="132" t="s">
        <v>286</v>
      </c>
      <c r="D19" s="126" t="s">
        <v>180</v>
      </c>
      <c r="E19" s="18">
        <v>1</v>
      </c>
      <c r="F19" s="131">
        <v>27000</v>
      </c>
      <c r="G19" s="95">
        <f t="shared" si="2"/>
        <v>27000</v>
      </c>
      <c r="H19" s="82" t="s">
        <v>36</v>
      </c>
      <c r="I19" s="82" t="s">
        <v>37</v>
      </c>
    </row>
    <row r="20" spans="1:10" ht="38.25" customHeight="1" x14ac:dyDescent="0.25">
      <c r="A20" s="88">
        <v>11</v>
      </c>
      <c r="B20" s="125" t="s">
        <v>288</v>
      </c>
      <c r="C20" s="132" t="s">
        <v>286</v>
      </c>
      <c r="D20" s="126" t="s">
        <v>180</v>
      </c>
      <c r="E20" s="18">
        <v>1</v>
      </c>
      <c r="F20" s="131">
        <v>27000</v>
      </c>
      <c r="G20" s="95">
        <f t="shared" si="2"/>
        <v>27000</v>
      </c>
      <c r="H20" s="82" t="s">
        <v>36</v>
      </c>
      <c r="I20" s="82" t="s">
        <v>37</v>
      </c>
    </row>
    <row r="21" spans="1:10" ht="36.75" customHeight="1" x14ac:dyDescent="0.25">
      <c r="A21" s="88">
        <v>12</v>
      </c>
      <c r="B21" s="135" t="s">
        <v>289</v>
      </c>
      <c r="C21" s="139" t="s">
        <v>290</v>
      </c>
      <c r="D21" s="19" t="s">
        <v>88</v>
      </c>
      <c r="E21" s="20">
        <v>750</v>
      </c>
      <c r="F21" s="80">
        <v>1135</v>
      </c>
      <c r="G21" s="136">
        <f t="shared" si="2"/>
        <v>851250</v>
      </c>
      <c r="H21" s="19" t="s">
        <v>36</v>
      </c>
      <c r="I21" s="19" t="s">
        <v>37</v>
      </c>
      <c r="J21" t="s">
        <v>87</v>
      </c>
    </row>
    <row r="22" spans="1:10" ht="36" customHeight="1" x14ac:dyDescent="0.25">
      <c r="A22" s="88">
        <v>13</v>
      </c>
      <c r="B22" s="137" t="s">
        <v>292</v>
      </c>
      <c r="C22" s="140" t="s">
        <v>293</v>
      </c>
      <c r="D22" s="19" t="s">
        <v>88</v>
      </c>
      <c r="E22" s="20">
        <v>2</v>
      </c>
      <c r="F22" s="80">
        <v>1200</v>
      </c>
      <c r="G22" s="136">
        <f t="shared" si="2"/>
        <v>2400</v>
      </c>
      <c r="H22" s="19" t="s">
        <v>36</v>
      </c>
      <c r="I22" s="19" t="s">
        <v>37</v>
      </c>
    </row>
    <row r="23" spans="1:10" ht="18" customHeight="1" x14ac:dyDescent="0.25">
      <c r="A23" s="163" t="s">
        <v>291</v>
      </c>
      <c r="B23" s="164"/>
      <c r="C23" s="164"/>
      <c r="D23" s="164"/>
      <c r="E23" s="164"/>
      <c r="F23" s="165"/>
      <c r="G23" s="97">
        <f>SUM(G13:G22)</f>
        <v>4208894</v>
      </c>
      <c r="H23" s="82"/>
      <c r="I23" s="82"/>
    </row>
    <row r="24" spans="1:10" ht="19.5" customHeight="1" x14ac:dyDescent="0.25">
      <c r="A24" s="157" t="s">
        <v>141</v>
      </c>
      <c r="B24" s="158"/>
      <c r="C24" s="159"/>
      <c r="D24" s="85"/>
      <c r="E24" s="85"/>
      <c r="F24" s="98"/>
      <c r="G24" s="100">
        <f>G11+G23</f>
        <v>4243694</v>
      </c>
      <c r="H24" s="85"/>
      <c r="I24" s="85"/>
    </row>
    <row r="26" spans="1:10" ht="15.75" x14ac:dyDescent="0.25">
      <c r="B26" s="84"/>
      <c r="C26" s="53"/>
      <c r="D26" s="53"/>
    </row>
    <row r="27" spans="1:10" ht="25.5" hidden="1" customHeight="1" x14ac:dyDescent="0.25">
      <c r="B27" s="84" t="s">
        <v>211</v>
      </c>
      <c r="C27" s="53"/>
      <c r="D27" s="53" t="s">
        <v>212</v>
      </c>
    </row>
    <row r="28" spans="1:10" ht="25.5" hidden="1" customHeight="1" x14ac:dyDescent="0.25">
      <c r="B28" s="84" t="s">
        <v>135</v>
      </c>
      <c r="C28" s="53"/>
      <c r="D28" s="53" t="s">
        <v>159</v>
      </c>
    </row>
    <row r="29" spans="1:10" ht="38.25" customHeight="1" x14ac:dyDescent="0.25">
      <c r="B29" s="84" t="s">
        <v>137</v>
      </c>
      <c r="C29" s="53"/>
      <c r="D29" s="53" t="s">
        <v>158</v>
      </c>
    </row>
    <row r="30" spans="1:10" ht="22.5" hidden="1" customHeight="1" x14ac:dyDescent="0.25">
      <c r="B30" s="84" t="s">
        <v>139</v>
      </c>
      <c r="C30" s="54"/>
      <c r="D30" s="52" t="s">
        <v>157</v>
      </c>
    </row>
    <row r="31" spans="1:10" ht="15.75" x14ac:dyDescent="0.25">
      <c r="B31" s="84"/>
      <c r="D31" s="53"/>
    </row>
  </sheetData>
  <mergeCells count="7">
    <mergeCell ref="F1:I3"/>
    <mergeCell ref="H4:I4"/>
    <mergeCell ref="A24:C24"/>
    <mergeCell ref="A7:I7"/>
    <mergeCell ref="A11:F11"/>
    <mergeCell ref="A12:I12"/>
    <mergeCell ref="A23:F23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U42"/>
  <sheetViews>
    <sheetView topLeftCell="A29" workbookViewId="0">
      <selection activeCell="U31" sqref="U31:U36"/>
    </sheetView>
  </sheetViews>
  <sheetFormatPr defaultRowHeight="15" x14ac:dyDescent="0.25"/>
  <sheetData>
    <row r="5" spans="5:16" ht="15.75" thickBot="1" x14ac:dyDescent="0.3"/>
    <row r="6" spans="5:16" ht="16.5" thickBot="1" x14ac:dyDescent="0.3">
      <c r="E6" s="120">
        <v>19800</v>
      </c>
    </row>
    <row r="7" spans="5:16" ht="39" thickBot="1" x14ac:dyDescent="0.3">
      <c r="E7" s="121">
        <v>21000</v>
      </c>
      <c r="H7" s="101" t="s">
        <v>26</v>
      </c>
      <c r="I7" s="104" t="s">
        <v>1</v>
      </c>
      <c r="J7" s="105" t="s">
        <v>266</v>
      </c>
      <c r="K7" s="106" t="s">
        <v>28</v>
      </c>
      <c r="L7" s="106" t="s">
        <v>29</v>
      </c>
      <c r="M7" s="106" t="s">
        <v>267</v>
      </c>
      <c r="N7" s="106" t="s">
        <v>31</v>
      </c>
      <c r="O7" s="105" t="s">
        <v>268</v>
      </c>
      <c r="P7" s="105" t="s">
        <v>33</v>
      </c>
    </row>
    <row r="8" spans="5:16" ht="39" customHeight="1" thickBot="1" x14ac:dyDescent="0.3">
      <c r="E8" s="122">
        <v>17795</v>
      </c>
      <c r="H8" s="103">
        <v>146</v>
      </c>
      <c r="I8" s="119" t="s">
        <v>241</v>
      </c>
      <c r="J8" s="107" t="s">
        <v>270</v>
      </c>
      <c r="K8" s="113" t="s">
        <v>35</v>
      </c>
      <c r="L8" s="114">
        <v>5</v>
      </c>
      <c r="M8" s="117">
        <v>30000</v>
      </c>
      <c r="N8" s="118">
        <v>150000</v>
      </c>
      <c r="O8" s="112" t="s">
        <v>36</v>
      </c>
      <c r="P8" s="112" t="s">
        <v>269</v>
      </c>
    </row>
    <row r="9" spans="5:16" ht="38.25" customHeight="1" thickBot="1" x14ac:dyDescent="0.3">
      <c r="H9" s="103">
        <v>147</v>
      </c>
      <c r="I9" s="119" t="s">
        <v>242</v>
      </c>
      <c r="J9" s="107" t="s">
        <v>270</v>
      </c>
      <c r="K9" s="113" t="s">
        <v>35</v>
      </c>
      <c r="L9" s="114">
        <v>5</v>
      </c>
      <c r="M9" s="117">
        <v>15900</v>
      </c>
      <c r="N9" s="118">
        <v>79500</v>
      </c>
      <c r="O9" s="112" t="s">
        <v>36</v>
      </c>
      <c r="P9" s="112" t="s">
        <v>269</v>
      </c>
    </row>
    <row r="10" spans="5:16" ht="38.25" customHeight="1" thickBot="1" x14ac:dyDescent="0.3">
      <c r="H10" s="103">
        <v>148</v>
      </c>
      <c r="I10" s="119" t="s">
        <v>243</v>
      </c>
      <c r="J10" s="107" t="s">
        <v>270</v>
      </c>
      <c r="K10" s="113" t="s">
        <v>35</v>
      </c>
      <c r="L10" s="114">
        <v>4</v>
      </c>
      <c r="M10" s="117">
        <v>95900</v>
      </c>
      <c r="N10" s="118">
        <v>383600</v>
      </c>
      <c r="O10" s="112" t="s">
        <v>36</v>
      </c>
      <c r="P10" s="112" t="s">
        <v>269</v>
      </c>
    </row>
    <row r="11" spans="5:16" ht="38.25" customHeight="1" thickBot="1" x14ac:dyDescent="0.3">
      <c r="H11" s="103">
        <v>149</v>
      </c>
      <c r="I11" s="119" t="s">
        <v>244</v>
      </c>
      <c r="J11" s="107" t="s">
        <v>270</v>
      </c>
      <c r="K11" s="113" t="s">
        <v>35</v>
      </c>
      <c r="L11" s="114">
        <v>5</v>
      </c>
      <c r="M11" s="117">
        <v>30000</v>
      </c>
      <c r="N11" s="118">
        <v>150000</v>
      </c>
      <c r="O11" s="112" t="s">
        <v>36</v>
      </c>
      <c r="P11" s="112" t="s">
        <v>269</v>
      </c>
    </row>
    <row r="12" spans="5:16" ht="38.25" customHeight="1" thickBot="1" x14ac:dyDescent="0.3">
      <c r="H12" s="103">
        <v>150</v>
      </c>
      <c r="I12" s="119" t="s">
        <v>245</v>
      </c>
      <c r="J12" s="107" t="s">
        <v>270</v>
      </c>
      <c r="K12" s="113" t="s">
        <v>35</v>
      </c>
      <c r="L12" s="114">
        <v>3</v>
      </c>
      <c r="M12" s="117">
        <v>145400</v>
      </c>
      <c r="N12" s="118">
        <v>436200</v>
      </c>
      <c r="O12" s="112" t="s">
        <v>36</v>
      </c>
      <c r="P12" s="112" t="s">
        <v>269</v>
      </c>
    </row>
    <row r="13" spans="5:16" ht="38.25" customHeight="1" thickBot="1" x14ac:dyDescent="0.3">
      <c r="H13" s="103">
        <v>151</v>
      </c>
      <c r="I13" s="119" t="s">
        <v>246</v>
      </c>
      <c r="J13" s="107" t="s">
        <v>270</v>
      </c>
      <c r="K13" s="113" t="s">
        <v>35</v>
      </c>
      <c r="L13" s="114">
        <v>4</v>
      </c>
      <c r="M13" s="117">
        <v>10900</v>
      </c>
      <c r="N13" s="118">
        <v>43600</v>
      </c>
      <c r="O13" s="112" t="s">
        <v>36</v>
      </c>
      <c r="P13" s="112" t="s">
        <v>269</v>
      </c>
    </row>
    <row r="14" spans="5:16" ht="38.25" customHeight="1" thickBot="1" x14ac:dyDescent="0.3">
      <c r="H14" s="103">
        <v>152</v>
      </c>
      <c r="I14" s="119" t="s">
        <v>247</v>
      </c>
      <c r="J14" s="107" t="s">
        <v>270</v>
      </c>
      <c r="K14" s="113" t="s">
        <v>35</v>
      </c>
      <c r="L14" s="114">
        <v>4</v>
      </c>
      <c r="M14" s="117">
        <v>16000</v>
      </c>
      <c r="N14" s="118">
        <v>64000</v>
      </c>
      <c r="O14" s="112" t="s">
        <v>36</v>
      </c>
      <c r="P14" s="112" t="s">
        <v>269</v>
      </c>
    </row>
    <row r="15" spans="5:16" ht="38.25" customHeight="1" thickBot="1" x14ac:dyDescent="0.3">
      <c r="H15" s="103">
        <v>153</v>
      </c>
      <c r="I15" s="119" t="s">
        <v>248</v>
      </c>
      <c r="J15" s="107" t="s">
        <v>270</v>
      </c>
      <c r="K15" s="113" t="s">
        <v>35</v>
      </c>
      <c r="L15" s="114">
        <v>2</v>
      </c>
      <c r="M15" s="117">
        <v>24900</v>
      </c>
      <c r="N15" s="118">
        <v>49800</v>
      </c>
      <c r="O15" s="112" t="s">
        <v>36</v>
      </c>
      <c r="P15" s="112" t="s">
        <v>269</v>
      </c>
    </row>
    <row r="16" spans="5:16" ht="35.25" customHeight="1" thickBot="1" x14ac:dyDescent="0.3">
      <c r="H16" s="103">
        <v>154</v>
      </c>
      <c r="I16" s="119" t="s">
        <v>249</v>
      </c>
      <c r="J16" s="107" t="s">
        <v>271</v>
      </c>
      <c r="K16" s="113" t="s">
        <v>35</v>
      </c>
      <c r="L16" s="114">
        <v>4</v>
      </c>
      <c r="M16" s="117">
        <v>21400</v>
      </c>
      <c r="N16" s="118">
        <v>85600</v>
      </c>
      <c r="O16" s="112" t="s">
        <v>36</v>
      </c>
      <c r="P16" s="112" t="s">
        <v>269</v>
      </c>
    </row>
    <row r="17" spans="8:21" ht="38.25" customHeight="1" thickBot="1" x14ac:dyDescent="0.3">
      <c r="H17" s="103">
        <v>155</v>
      </c>
      <c r="I17" s="119" t="s">
        <v>250</v>
      </c>
      <c r="J17" s="107" t="s">
        <v>270</v>
      </c>
      <c r="K17" s="113" t="s">
        <v>35</v>
      </c>
      <c r="L17" s="114">
        <v>4</v>
      </c>
      <c r="M17" s="117">
        <v>30000</v>
      </c>
      <c r="N17" s="118">
        <v>120000</v>
      </c>
      <c r="O17" s="112" t="s">
        <v>36</v>
      </c>
      <c r="P17" s="112" t="s">
        <v>269</v>
      </c>
    </row>
    <row r="18" spans="8:21" ht="38.25" customHeight="1" thickBot="1" x14ac:dyDescent="0.3">
      <c r="H18" s="103">
        <v>156</v>
      </c>
      <c r="I18" s="119" t="s">
        <v>251</v>
      </c>
      <c r="J18" s="107" t="s">
        <v>270</v>
      </c>
      <c r="K18" s="113" t="s">
        <v>35</v>
      </c>
      <c r="L18" s="114">
        <v>3</v>
      </c>
      <c r="M18" s="117">
        <v>23900</v>
      </c>
      <c r="N18" s="118">
        <v>71700</v>
      </c>
      <c r="O18" s="112" t="s">
        <v>36</v>
      </c>
      <c r="P18" s="112" t="s">
        <v>269</v>
      </c>
    </row>
    <row r="19" spans="8:21" ht="38.25" customHeight="1" thickBot="1" x14ac:dyDescent="0.3">
      <c r="H19" s="103">
        <v>157</v>
      </c>
      <c r="I19" s="119" t="s">
        <v>252</v>
      </c>
      <c r="J19" s="107" t="s">
        <v>270</v>
      </c>
      <c r="K19" s="113" t="s">
        <v>35</v>
      </c>
      <c r="L19" s="114">
        <v>3</v>
      </c>
      <c r="M19" s="117">
        <v>31900</v>
      </c>
      <c r="N19" s="118">
        <v>95700</v>
      </c>
      <c r="O19" s="112" t="s">
        <v>36</v>
      </c>
      <c r="P19" s="112" t="s">
        <v>269</v>
      </c>
    </row>
    <row r="20" spans="8:21" ht="38.25" customHeight="1" thickBot="1" x14ac:dyDescent="0.3">
      <c r="H20" s="103">
        <v>158</v>
      </c>
      <c r="I20" s="119" t="s">
        <v>253</v>
      </c>
      <c r="J20" s="107" t="s">
        <v>270</v>
      </c>
      <c r="K20" s="113" t="s">
        <v>35</v>
      </c>
      <c r="L20" s="114">
        <v>4</v>
      </c>
      <c r="M20" s="117">
        <v>96900</v>
      </c>
      <c r="N20" s="118">
        <v>387600</v>
      </c>
      <c r="O20" s="112" t="s">
        <v>36</v>
      </c>
      <c r="P20" s="112" t="s">
        <v>269</v>
      </c>
    </row>
    <row r="21" spans="8:21" ht="38.25" customHeight="1" thickBot="1" x14ac:dyDescent="0.3">
      <c r="H21" s="103">
        <v>159</v>
      </c>
      <c r="I21" s="119" t="s">
        <v>254</v>
      </c>
      <c r="J21" s="107" t="s">
        <v>270</v>
      </c>
      <c r="K21" s="113" t="s">
        <v>35</v>
      </c>
      <c r="L21" s="114">
        <v>4</v>
      </c>
      <c r="M21" s="117">
        <v>46900</v>
      </c>
      <c r="N21" s="118">
        <v>187600</v>
      </c>
      <c r="O21" s="112" t="s">
        <v>36</v>
      </c>
      <c r="P21" s="112" t="s">
        <v>269</v>
      </c>
    </row>
    <row r="22" spans="8:21" ht="35.25" customHeight="1" thickBot="1" x14ac:dyDescent="0.3">
      <c r="H22" s="103">
        <v>160</v>
      </c>
      <c r="I22" s="119" t="s">
        <v>255</v>
      </c>
      <c r="J22" s="107" t="s">
        <v>271</v>
      </c>
      <c r="K22" s="113" t="s">
        <v>35</v>
      </c>
      <c r="L22" s="114">
        <v>4</v>
      </c>
      <c r="M22" s="117">
        <v>22000</v>
      </c>
      <c r="N22" s="118">
        <v>88000</v>
      </c>
      <c r="O22" s="112" t="s">
        <v>36</v>
      </c>
      <c r="P22" s="112" t="s">
        <v>269</v>
      </c>
    </row>
    <row r="23" spans="8:21" ht="38.25" customHeight="1" thickBot="1" x14ac:dyDescent="0.3">
      <c r="H23" s="103">
        <v>161</v>
      </c>
      <c r="I23" s="119" t="s">
        <v>256</v>
      </c>
      <c r="J23" s="107" t="s">
        <v>270</v>
      </c>
      <c r="K23" s="113" t="s">
        <v>35</v>
      </c>
      <c r="L23" s="114">
        <v>2</v>
      </c>
      <c r="M23" s="117">
        <v>37900</v>
      </c>
      <c r="N23" s="118">
        <v>75800</v>
      </c>
      <c r="O23" s="112" t="s">
        <v>36</v>
      </c>
      <c r="P23" s="112" t="s">
        <v>269</v>
      </c>
    </row>
    <row r="24" spans="8:21" ht="38.25" customHeight="1" thickBot="1" x14ac:dyDescent="0.3">
      <c r="H24" s="103">
        <v>162</v>
      </c>
      <c r="I24" s="119" t="s">
        <v>257</v>
      </c>
      <c r="J24" s="107" t="s">
        <v>270</v>
      </c>
      <c r="K24" s="113" t="s">
        <v>35</v>
      </c>
      <c r="L24" s="114">
        <v>4</v>
      </c>
      <c r="M24" s="117">
        <v>96900</v>
      </c>
      <c r="N24" s="118">
        <v>387600</v>
      </c>
      <c r="O24" s="112" t="s">
        <v>36</v>
      </c>
      <c r="P24" s="112" t="s">
        <v>269</v>
      </c>
    </row>
    <row r="25" spans="8:21" ht="38.25" customHeight="1" thickBot="1" x14ac:dyDescent="0.3">
      <c r="H25" s="103">
        <v>163</v>
      </c>
      <c r="I25" s="119" t="s">
        <v>258</v>
      </c>
      <c r="J25" s="107" t="s">
        <v>270</v>
      </c>
      <c r="K25" s="113" t="s">
        <v>35</v>
      </c>
      <c r="L25" s="114">
        <v>4</v>
      </c>
      <c r="M25" s="117">
        <v>81400</v>
      </c>
      <c r="N25" s="118">
        <v>325600</v>
      </c>
      <c r="O25" s="112" t="s">
        <v>36</v>
      </c>
      <c r="P25" s="112" t="s">
        <v>269</v>
      </c>
    </row>
    <row r="26" spans="8:21" ht="38.25" customHeight="1" thickBot="1" x14ac:dyDescent="0.3">
      <c r="H26" s="103">
        <v>164</v>
      </c>
      <c r="I26" s="119" t="s">
        <v>259</v>
      </c>
      <c r="J26" s="107" t="s">
        <v>270</v>
      </c>
      <c r="K26" s="113" t="s">
        <v>35</v>
      </c>
      <c r="L26" s="114">
        <v>8</v>
      </c>
      <c r="M26" s="117">
        <v>18900</v>
      </c>
      <c r="N26" s="118">
        <v>151200</v>
      </c>
      <c r="O26" s="112" t="s">
        <v>36</v>
      </c>
      <c r="P26" s="112" t="s">
        <v>269</v>
      </c>
    </row>
    <row r="27" spans="8:21" ht="38.25" customHeight="1" thickBot="1" x14ac:dyDescent="0.3">
      <c r="H27" s="103">
        <v>165</v>
      </c>
      <c r="I27" s="119" t="s">
        <v>260</v>
      </c>
      <c r="J27" s="107" t="s">
        <v>270</v>
      </c>
      <c r="K27" s="113" t="s">
        <v>35</v>
      </c>
      <c r="L27" s="114">
        <v>4</v>
      </c>
      <c r="M27" s="117">
        <v>23400</v>
      </c>
      <c r="N27" s="118">
        <v>93600</v>
      </c>
      <c r="O27" s="112" t="s">
        <v>36</v>
      </c>
      <c r="P27" s="112" t="s">
        <v>269</v>
      </c>
    </row>
    <row r="28" spans="8:21" ht="35.25" customHeight="1" thickBot="1" x14ac:dyDescent="0.3">
      <c r="H28" s="103">
        <v>166</v>
      </c>
      <c r="I28" s="119" t="s">
        <v>233</v>
      </c>
      <c r="J28" s="107" t="s">
        <v>271</v>
      </c>
      <c r="K28" s="113" t="s">
        <v>42</v>
      </c>
      <c r="L28" s="114">
        <v>1</v>
      </c>
      <c r="M28" s="117">
        <v>96900</v>
      </c>
      <c r="N28" s="118">
        <v>96900</v>
      </c>
      <c r="O28" s="112" t="s">
        <v>36</v>
      </c>
      <c r="P28" s="112" t="s">
        <v>269</v>
      </c>
    </row>
    <row r="29" spans="8:21" ht="47.25" customHeight="1" thickBot="1" x14ac:dyDescent="0.3">
      <c r="H29" s="103">
        <v>167</v>
      </c>
      <c r="I29" s="119" t="s">
        <v>234</v>
      </c>
      <c r="J29" s="107" t="s">
        <v>272</v>
      </c>
      <c r="K29" s="113" t="s">
        <v>35</v>
      </c>
      <c r="L29" s="114">
        <v>1</v>
      </c>
      <c r="M29" s="117">
        <v>32900</v>
      </c>
      <c r="N29" s="118">
        <v>32900</v>
      </c>
      <c r="O29" s="112" t="s">
        <v>36</v>
      </c>
      <c r="P29" s="112" t="s">
        <v>269</v>
      </c>
    </row>
    <row r="30" spans="8:21" ht="47.25" customHeight="1" thickBot="1" x14ac:dyDescent="0.3">
      <c r="H30" s="103">
        <v>168</v>
      </c>
      <c r="I30" s="119" t="s">
        <v>235</v>
      </c>
      <c r="J30" s="107" t="s">
        <v>272</v>
      </c>
      <c r="K30" s="113" t="s">
        <v>35</v>
      </c>
      <c r="L30" s="114">
        <v>1</v>
      </c>
      <c r="M30" s="117">
        <v>32900</v>
      </c>
      <c r="N30" s="118">
        <v>32900</v>
      </c>
      <c r="O30" s="112" t="s">
        <v>36</v>
      </c>
      <c r="P30" s="112" t="s">
        <v>269</v>
      </c>
    </row>
    <row r="31" spans="8:21" ht="48.75" customHeight="1" thickBot="1" x14ac:dyDescent="0.3">
      <c r="H31" s="103">
        <v>169</v>
      </c>
      <c r="I31" s="119" t="s">
        <v>261</v>
      </c>
      <c r="J31" s="107" t="s">
        <v>271</v>
      </c>
      <c r="K31" s="113" t="s">
        <v>35</v>
      </c>
      <c r="L31" s="114">
        <v>3</v>
      </c>
      <c r="M31" s="117">
        <v>50900</v>
      </c>
      <c r="N31" s="118">
        <v>152700</v>
      </c>
      <c r="O31" s="112" t="s">
        <v>36</v>
      </c>
      <c r="P31" s="112" t="s">
        <v>269</v>
      </c>
      <c r="U31" s="123">
        <v>91260</v>
      </c>
    </row>
    <row r="32" spans="8:21" ht="38.25" customHeight="1" thickBot="1" x14ac:dyDescent="0.3">
      <c r="H32" s="103">
        <v>170</v>
      </c>
      <c r="I32" s="119" t="s">
        <v>262</v>
      </c>
      <c r="J32" s="107" t="s">
        <v>270</v>
      </c>
      <c r="K32" s="113" t="s">
        <v>35</v>
      </c>
      <c r="L32" s="114">
        <v>3</v>
      </c>
      <c r="M32" s="117">
        <v>14900</v>
      </c>
      <c r="N32" s="118">
        <v>44700</v>
      </c>
      <c r="O32" s="112" t="s">
        <v>36</v>
      </c>
      <c r="P32" s="112" t="s">
        <v>269</v>
      </c>
      <c r="U32" s="124">
        <v>108000</v>
      </c>
    </row>
    <row r="33" spans="8:21" ht="38.25" customHeight="1" thickBot="1" x14ac:dyDescent="0.3">
      <c r="H33" s="103">
        <v>171</v>
      </c>
      <c r="I33" s="119" t="s">
        <v>236</v>
      </c>
      <c r="J33" s="107" t="s">
        <v>270</v>
      </c>
      <c r="K33" s="113" t="s">
        <v>59</v>
      </c>
      <c r="L33" s="114">
        <v>2</v>
      </c>
      <c r="M33" s="117">
        <v>262900</v>
      </c>
      <c r="N33" s="118">
        <v>525800</v>
      </c>
      <c r="O33" s="112" t="s">
        <v>36</v>
      </c>
      <c r="P33" s="112" t="s">
        <v>269</v>
      </c>
      <c r="U33" s="124">
        <v>292500</v>
      </c>
    </row>
    <row r="34" spans="8:21" ht="38.25" customHeight="1" thickBot="1" x14ac:dyDescent="0.3">
      <c r="H34" s="103">
        <v>172</v>
      </c>
      <c r="I34" s="119" t="s">
        <v>263</v>
      </c>
      <c r="J34" s="107" t="s">
        <v>270</v>
      </c>
      <c r="K34" s="113" t="s">
        <v>35</v>
      </c>
      <c r="L34" s="114">
        <v>3</v>
      </c>
      <c r="M34" s="117">
        <v>14900</v>
      </c>
      <c r="N34" s="118">
        <v>44700</v>
      </c>
      <c r="O34" s="112" t="s">
        <v>36</v>
      </c>
      <c r="P34" s="112" t="s">
        <v>269</v>
      </c>
      <c r="U34" s="124">
        <v>141500</v>
      </c>
    </row>
    <row r="35" spans="8:21" ht="35.25" customHeight="1" thickBot="1" x14ac:dyDescent="0.3">
      <c r="H35" s="103">
        <v>173</v>
      </c>
      <c r="I35" s="119" t="s">
        <v>237</v>
      </c>
      <c r="J35" s="107" t="s">
        <v>271</v>
      </c>
      <c r="K35" s="113" t="s">
        <v>35</v>
      </c>
      <c r="L35" s="114">
        <v>3</v>
      </c>
      <c r="M35" s="117">
        <v>66400</v>
      </c>
      <c r="N35" s="118">
        <v>199200</v>
      </c>
      <c r="O35" s="112" t="s">
        <v>36</v>
      </c>
      <c r="P35" s="112" t="s">
        <v>269</v>
      </c>
      <c r="U35" s="124">
        <v>167200</v>
      </c>
    </row>
    <row r="36" spans="8:21" ht="35.25" customHeight="1" thickBot="1" x14ac:dyDescent="0.3">
      <c r="H36" s="103">
        <v>174</v>
      </c>
      <c r="I36" s="119" t="s">
        <v>238</v>
      </c>
      <c r="J36" s="107" t="s">
        <v>271</v>
      </c>
      <c r="K36" s="113" t="s">
        <v>35</v>
      </c>
      <c r="L36" s="114">
        <v>4</v>
      </c>
      <c r="M36" s="117">
        <v>78900</v>
      </c>
      <c r="N36" s="118">
        <v>315600</v>
      </c>
      <c r="O36" s="112" t="s">
        <v>36</v>
      </c>
      <c r="P36" s="112" t="s">
        <v>269</v>
      </c>
      <c r="U36" s="124">
        <v>120000</v>
      </c>
    </row>
    <row r="37" spans="8:21" ht="35.25" customHeight="1" thickBot="1" x14ac:dyDescent="0.3">
      <c r="H37" s="103">
        <v>175</v>
      </c>
      <c r="I37" s="119" t="s">
        <v>239</v>
      </c>
      <c r="J37" s="107" t="s">
        <v>271</v>
      </c>
      <c r="K37" s="113" t="s">
        <v>35</v>
      </c>
      <c r="L37" s="114">
        <v>4</v>
      </c>
      <c r="M37" s="117">
        <v>85000</v>
      </c>
      <c r="N37" s="118">
        <v>340000</v>
      </c>
      <c r="O37" s="112" t="s">
        <v>36</v>
      </c>
      <c r="P37" s="112" t="s">
        <v>269</v>
      </c>
    </row>
    <row r="38" spans="8:21" ht="35.25" customHeight="1" thickBot="1" x14ac:dyDescent="0.3">
      <c r="H38" s="103">
        <v>176</v>
      </c>
      <c r="I38" s="119" t="s">
        <v>264</v>
      </c>
      <c r="J38" s="107" t="s">
        <v>271</v>
      </c>
      <c r="K38" s="113" t="s">
        <v>35</v>
      </c>
      <c r="L38" s="114">
        <v>2</v>
      </c>
      <c r="M38" s="117">
        <v>18400</v>
      </c>
      <c r="N38" s="118">
        <v>36800</v>
      </c>
      <c r="O38" s="112" t="s">
        <v>36</v>
      </c>
      <c r="P38" s="112" t="s">
        <v>269</v>
      </c>
    </row>
    <row r="39" spans="8:21" ht="35.25" customHeight="1" thickBot="1" x14ac:dyDescent="0.3">
      <c r="H39" s="103">
        <v>177</v>
      </c>
      <c r="I39" s="119" t="s">
        <v>240</v>
      </c>
      <c r="J39" s="107" t="s">
        <v>271</v>
      </c>
      <c r="K39" s="113" t="s">
        <v>35</v>
      </c>
      <c r="L39" s="114">
        <v>2</v>
      </c>
      <c r="M39" s="117">
        <v>135900</v>
      </c>
      <c r="N39" s="118">
        <v>271800</v>
      </c>
      <c r="O39" s="112" t="s">
        <v>36</v>
      </c>
      <c r="P39" s="112" t="s">
        <v>269</v>
      </c>
    </row>
    <row r="40" spans="8:21" ht="35.25" customHeight="1" thickBot="1" x14ac:dyDescent="0.3">
      <c r="H40" s="103">
        <v>178</v>
      </c>
      <c r="I40" s="119" t="s">
        <v>265</v>
      </c>
      <c r="J40" s="107" t="s">
        <v>271</v>
      </c>
      <c r="K40" s="113" t="s">
        <v>35</v>
      </c>
      <c r="L40" s="114">
        <v>2</v>
      </c>
      <c r="M40" s="117">
        <v>69900</v>
      </c>
      <c r="N40" s="118">
        <v>139800</v>
      </c>
      <c r="O40" s="112" t="s">
        <v>36</v>
      </c>
      <c r="P40" s="112" t="s">
        <v>269</v>
      </c>
    </row>
    <row r="41" spans="8:21" ht="35.25" customHeight="1" thickBot="1" x14ac:dyDescent="0.3">
      <c r="H41" s="103">
        <v>179</v>
      </c>
      <c r="I41" s="116" t="s">
        <v>273</v>
      </c>
      <c r="J41" s="107" t="s">
        <v>271</v>
      </c>
      <c r="K41" s="113" t="s">
        <v>35</v>
      </c>
      <c r="L41" s="114">
        <v>2</v>
      </c>
      <c r="M41" s="117">
        <v>87900</v>
      </c>
      <c r="N41" s="118">
        <v>175800</v>
      </c>
      <c r="O41" s="112" t="s">
        <v>36</v>
      </c>
      <c r="P41" s="112" t="s">
        <v>269</v>
      </c>
    </row>
    <row r="42" spans="8:21" ht="31.5" customHeight="1" thickBot="1" x14ac:dyDescent="0.3">
      <c r="H42" s="102"/>
      <c r="I42" s="115"/>
      <c r="J42" s="108"/>
      <c r="K42" s="110"/>
      <c r="L42" s="109"/>
      <c r="M42" s="111"/>
      <c r="N42" s="169" t="s">
        <v>274</v>
      </c>
      <c r="O42" s="170"/>
      <c r="P42" s="171"/>
    </row>
  </sheetData>
  <mergeCells count="1">
    <mergeCell ref="N42:P4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3:O117"/>
  <sheetViews>
    <sheetView topLeftCell="A102" workbookViewId="0">
      <selection activeCell="M15" sqref="M15:M116"/>
    </sheetView>
  </sheetViews>
  <sheetFormatPr defaultRowHeight="15" x14ac:dyDescent="0.25"/>
  <sheetData>
    <row r="13" spans="7:15" ht="15.75" thickBot="1" x14ac:dyDescent="0.3"/>
    <row r="14" spans="7:15" ht="39" thickBot="1" x14ac:dyDescent="0.3">
      <c r="G14" s="101" t="s">
        <v>26</v>
      </c>
      <c r="H14" s="104" t="s">
        <v>1</v>
      </c>
      <c r="I14" s="105" t="s">
        <v>266</v>
      </c>
      <c r="J14" s="106" t="s">
        <v>28</v>
      </c>
      <c r="K14" s="106" t="s">
        <v>29</v>
      </c>
      <c r="L14" s="106" t="s">
        <v>267</v>
      </c>
      <c r="M14" s="106" t="s">
        <v>31</v>
      </c>
      <c r="N14" s="105" t="s">
        <v>268</v>
      </c>
      <c r="O14" s="105" t="s">
        <v>33</v>
      </c>
    </row>
    <row r="15" spans="7:15" ht="38.25" x14ac:dyDescent="0.25">
      <c r="G15" s="175">
        <v>146</v>
      </c>
      <c r="H15" s="193" t="s">
        <v>241</v>
      </c>
      <c r="I15" s="107" t="s">
        <v>270</v>
      </c>
      <c r="J15" s="181" t="s">
        <v>35</v>
      </c>
      <c r="K15" s="184">
        <v>5</v>
      </c>
      <c r="L15" s="187">
        <v>30000</v>
      </c>
      <c r="M15" s="190">
        <v>150000</v>
      </c>
      <c r="N15" s="172" t="s">
        <v>36</v>
      </c>
      <c r="O15" s="172" t="s">
        <v>269</v>
      </c>
    </row>
    <row r="16" spans="7:15" ht="51" x14ac:dyDescent="0.25">
      <c r="G16" s="176"/>
      <c r="H16" s="194"/>
      <c r="I16" s="107" t="s">
        <v>294</v>
      </c>
      <c r="J16" s="182"/>
      <c r="K16" s="185"/>
      <c r="L16" s="188"/>
      <c r="M16" s="191"/>
      <c r="N16" s="173"/>
      <c r="O16" s="173"/>
    </row>
    <row r="17" spans="7:15" ht="15.75" thickBot="1" x14ac:dyDescent="0.3">
      <c r="G17" s="177"/>
      <c r="H17" s="195"/>
      <c r="I17" s="108" t="s">
        <v>295</v>
      </c>
      <c r="J17" s="183"/>
      <c r="K17" s="186"/>
      <c r="L17" s="189"/>
      <c r="M17" s="192"/>
      <c r="N17" s="174"/>
      <c r="O17" s="174"/>
    </row>
    <row r="18" spans="7:15" ht="38.25" x14ac:dyDescent="0.25">
      <c r="G18" s="175">
        <v>147</v>
      </c>
      <c r="H18" s="193" t="s">
        <v>296</v>
      </c>
      <c r="I18" s="107" t="s">
        <v>270</v>
      </c>
      <c r="J18" s="181" t="s">
        <v>35</v>
      </c>
      <c r="K18" s="184">
        <v>5</v>
      </c>
      <c r="L18" s="187">
        <v>15900</v>
      </c>
      <c r="M18" s="190">
        <v>79500</v>
      </c>
      <c r="N18" s="172" t="s">
        <v>36</v>
      </c>
      <c r="O18" s="172" t="s">
        <v>269</v>
      </c>
    </row>
    <row r="19" spans="7:15" ht="51" x14ac:dyDescent="0.25">
      <c r="G19" s="176"/>
      <c r="H19" s="194"/>
      <c r="I19" s="107" t="s">
        <v>294</v>
      </c>
      <c r="J19" s="182"/>
      <c r="K19" s="185"/>
      <c r="L19" s="188"/>
      <c r="M19" s="191"/>
      <c r="N19" s="173"/>
      <c r="O19" s="173"/>
    </row>
    <row r="20" spans="7:15" ht="15.75" thickBot="1" x14ac:dyDescent="0.3">
      <c r="G20" s="177"/>
      <c r="H20" s="195"/>
      <c r="I20" s="108" t="s">
        <v>295</v>
      </c>
      <c r="J20" s="183"/>
      <c r="K20" s="186"/>
      <c r="L20" s="189"/>
      <c r="M20" s="192"/>
      <c r="N20" s="174"/>
      <c r="O20" s="174"/>
    </row>
    <row r="21" spans="7:15" ht="38.25" x14ac:dyDescent="0.25">
      <c r="G21" s="175">
        <v>148</v>
      </c>
      <c r="H21" s="193" t="s">
        <v>243</v>
      </c>
      <c r="I21" s="107" t="s">
        <v>270</v>
      </c>
      <c r="J21" s="181" t="s">
        <v>35</v>
      </c>
      <c r="K21" s="184">
        <v>4</v>
      </c>
      <c r="L21" s="187">
        <v>95900</v>
      </c>
      <c r="M21" s="190">
        <v>383600</v>
      </c>
      <c r="N21" s="172" t="s">
        <v>36</v>
      </c>
      <c r="O21" s="172" t="s">
        <v>269</v>
      </c>
    </row>
    <row r="22" spans="7:15" ht="51" x14ac:dyDescent="0.25">
      <c r="G22" s="176"/>
      <c r="H22" s="194"/>
      <c r="I22" s="107" t="s">
        <v>294</v>
      </c>
      <c r="J22" s="182"/>
      <c r="K22" s="185"/>
      <c r="L22" s="188"/>
      <c r="M22" s="191"/>
      <c r="N22" s="173"/>
      <c r="O22" s="173"/>
    </row>
    <row r="23" spans="7:15" ht="15.75" thickBot="1" x14ac:dyDescent="0.3">
      <c r="G23" s="177"/>
      <c r="H23" s="195"/>
      <c r="I23" s="108" t="s">
        <v>295</v>
      </c>
      <c r="J23" s="183"/>
      <c r="K23" s="186"/>
      <c r="L23" s="189"/>
      <c r="M23" s="192"/>
      <c r="N23" s="174"/>
      <c r="O23" s="174"/>
    </row>
    <row r="24" spans="7:15" ht="38.25" x14ac:dyDescent="0.25">
      <c r="G24" s="175">
        <v>149</v>
      </c>
      <c r="H24" s="193" t="s">
        <v>297</v>
      </c>
      <c r="I24" s="107" t="s">
        <v>270</v>
      </c>
      <c r="J24" s="181" t="s">
        <v>35</v>
      </c>
      <c r="K24" s="184">
        <v>5</v>
      </c>
      <c r="L24" s="187">
        <v>30000</v>
      </c>
      <c r="M24" s="190">
        <v>150000</v>
      </c>
      <c r="N24" s="172" t="s">
        <v>36</v>
      </c>
      <c r="O24" s="172" t="s">
        <v>269</v>
      </c>
    </row>
    <row r="25" spans="7:15" ht="51" x14ac:dyDescent="0.25">
      <c r="G25" s="176"/>
      <c r="H25" s="194"/>
      <c r="I25" s="107" t="s">
        <v>294</v>
      </c>
      <c r="J25" s="182"/>
      <c r="K25" s="185"/>
      <c r="L25" s="188"/>
      <c r="M25" s="191"/>
      <c r="N25" s="173"/>
      <c r="O25" s="173"/>
    </row>
    <row r="26" spans="7:15" ht="15.75" thickBot="1" x14ac:dyDescent="0.3">
      <c r="G26" s="177"/>
      <c r="H26" s="195"/>
      <c r="I26" s="108" t="s">
        <v>295</v>
      </c>
      <c r="J26" s="183"/>
      <c r="K26" s="186"/>
      <c r="L26" s="189"/>
      <c r="M26" s="192"/>
      <c r="N26" s="174"/>
      <c r="O26" s="174"/>
    </row>
    <row r="27" spans="7:15" ht="38.25" x14ac:dyDescent="0.25">
      <c r="G27" s="175">
        <v>150</v>
      </c>
      <c r="H27" s="193" t="s">
        <v>245</v>
      </c>
      <c r="I27" s="107" t="s">
        <v>270</v>
      </c>
      <c r="J27" s="181" t="s">
        <v>35</v>
      </c>
      <c r="K27" s="184">
        <v>3</v>
      </c>
      <c r="L27" s="187">
        <v>145400</v>
      </c>
      <c r="M27" s="190">
        <v>436200</v>
      </c>
      <c r="N27" s="172" t="s">
        <v>36</v>
      </c>
      <c r="O27" s="172" t="s">
        <v>269</v>
      </c>
    </row>
    <row r="28" spans="7:15" ht="51" x14ac:dyDescent="0.25">
      <c r="G28" s="176"/>
      <c r="H28" s="194"/>
      <c r="I28" s="107" t="s">
        <v>294</v>
      </c>
      <c r="J28" s="182"/>
      <c r="K28" s="185"/>
      <c r="L28" s="188"/>
      <c r="M28" s="191"/>
      <c r="N28" s="173"/>
      <c r="O28" s="173"/>
    </row>
    <row r="29" spans="7:15" ht="15.75" thickBot="1" x14ac:dyDescent="0.3">
      <c r="G29" s="177"/>
      <c r="H29" s="195"/>
      <c r="I29" s="108" t="s">
        <v>295</v>
      </c>
      <c r="J29" s="183"/>
      <c r="K29" s="186"/>
      <c r="L29" s="189"/>
      <c r="M29" s="192"/>
      <c r="N29" s="174"/>
      <c r="O29" s="174"/>
    </row>
    <row r="30" spans="7:15" ht="38.25" x14ac:dyDescent="0.25">
      <c r="G30" s="175">
        <v>151</v>
      </c>
      <c r="H30" s="193" t="s">
        <v>246</v>
      </c>
      <c r="I30" s="107" t="s">
        <v>270</v>
      </c>
      <c r="J30" s="181" t="s">
        <v>35</v>
      </c>
      <c r="K30" s="184">
        <v>4</v>
      </c>
      <c r="L30" s="187">
        <v>10900</v>
      </c>
      <c r="M30" s="190">
        <v>43600</v>
      </c>
      <c r="N30" s="172" t="s">
        <v>36</v>
      </c>
      <c r="O30" s="172" t="s">
        <v>269</v>
      </c>
    </row>
    <row r="31" spans="7:15" ht="51" x14ac:dyDescent="0.25">
      <c r="G31" s="176"/>
      <c r="H31" s="194"/>
      <c r="I31" s="107" t="s">
        <v>294</v>
      </c>
      <c r="J31" s="182"/>
      <c r="K31" s="185"/>
      <c r="L31" s="188"/>
      <c r="M31" s="191"/>
      <c r="N31" s="173"/>
      <c r="O31" s="173"/>
    </row>
    <row r="32" spans="7:15" ht="15.75" thickBot="1" x14ac:dyDescent="0.3">
      <c r="G32" s="177"/>
      <c r="H32" s="195"/>
      <c r="I32" s="108" t="s">
        <v>295</v>
      </c>
      <c r="J32" s="183"/>
      <c r="K32" s="186"/>
      <c r="L32" s="189"/>
      <c r="M32" s="192"/>
      <c r="N32" s="174"/>
      <c r="O32" s="174"/>
    </row>
    <row r="33" spans="7:15" ht="38.25" x14ac:dyDescent="0.25">
      <c r="G33" s="175">
        <v>152</v>
      </c>
      <c r="H33" s="193" t="s">
        <v>247</v>
      </c>
      <c r="I33" s="107" t="s">
        <v>270</v>
      </c>
      <c r="J33" s="181" t="s">
        <v>35</v>
      </c>
      <c r="K33" s="184">
        <v>4</v>
      </c>
      <c r="L33" s="187">
        <v>16000</v>
      </c>
      <c r="M33" s="190">
        <v>64000</v>
      </c>
      <c r="N33" s="172" t="s">
        <v>36</v>
      </c>
      <c r="O33" s="172" t="s">
        <v>269</v>
      </c>
    </row>
    <row r="34" spans="7:15" ht="51" x14ac:dyDescent="0.25">
      <c r="G34" s="176"/>
      <c r="H34" s="194"/>
      <c r="I34" s="107" t="s">
        <v>294</v>
      </c>
      <c r="J34" s="182"/>
      <c r="K34" s="185"/>
      <c r="L34" s="188"/>
      <c r="M34" s="191"/>
      <c r="N34" s="173"/>
      <c r="O34" s="173"/>
    </row>
    <row r="35" spans="7:15" ht="15.75" thickBot="1" x14ac:dyDescent="0.3">
      <c r="G35" s="177"/>
      <c r="H35" s="195"/>
      <c r="I35" s="108" t="s">
        <v>295</v>
      </c>
      <c r="J35" s="183"/>
      <c r="K35" s="186"/>
      <c r="L35" s="189"/>
      <c r="M35" s="192"/>
      <c r="N35" s="174"/>
      <c r="O35" s="174"/>
    </row>
    <row r="36" spans="7:15" ht="38.25" x14ac:dyDescent="0.25">
      <c r="G36" s="175">
        <v>153</v>
      </c>
      <c r="H36" s="193" t="s">
        <v>298</v>
      </c>
      <c r="I36" s="107" t="s">
        <v>270</v>
      </c>
      <c r="J36" s="181" t="s">
        <v>35</v>
      </c>
      <c r="K36" s="184">
        <v>2</v>
      </c>
      <c r="L36" s="187">
        <v>24900</v>
      </c>
      <c r="M36" s="190">
        <v>49800</v>
      </c>
      <c r="N36" s="172" t="s">
        <v>36</v>
      </c>
      <c r="O36" s="172" t="s">
        <v>269</v>
      </c>
    </row>
    <row r="37" spans="7:15" ht="51" x14ac:dyDescent="0.25">
      <c r="G37" s="176"/>
      <c r="H37" s="194"/>
      <c r="I37" s="107" t="s">
        <v>294</v>
      </c>
      <c r="J37" s="182"/>
      <c r="K37" s="185"/>
      <c r="L37" s="188"/>
      <c r="M37" s="191"/>
      <c r="N37" s="173"/>
      <c r="O37" s="173"/>
    </row>
    <row r="38" spans="7:15" ht="15.75" thickBot="1" x14ac:dyDescent="0.3">
      <c r="G38" s="177"/>
      <c r="H38" s="195"/>
      <c r="I38" s="108" t="s">
        <v>295</v>
      </c>
      <c r="J38" s="183"/>
      <c r="K38" s="186"/>
      <c r="L38" s="189"/>
      <c r="M38" s="192"/>
      <c r="N38" s="174"/>
      <c r="O38" s="174"/>
    </row>
    <row r="39" spans="7:15" ht="35.25" customHeight="1" x14ac:dyDescent="0.25">
      <c r="G39" s="175">
        <v>154</v>
      </c>
      <c r="H39" s="193" t="s">
        <v>299</v>
      </c>
      <c r="I39" s="107" t="s">
        <v>271</v>
      </c>
      <c r="J39" s="181" t="s">
        <v>35</v>
      </c>
      <c r="K39" s="184">
        <v>4</v>
      </c>
      <c r="L39" s="187">
        <v>21400</v>
      </c>
      <c r="M39" s="190">
        <v>85600</v>
      </c>
      <c r="N39" s="172" t="s">
        <v>36</v>
      </c>
      <c r="O39" s="172" t="s">
        <v>269</v>
      </c>
    </row>
    <row r="40" spans="7:15" ht="51" x14ac:dyDescent="0.25">
      <c r="G40" s="176"/>
      <c r="H40" s="194"/>
      <c r="I40" s="107" t="s">
        <v>294</v>
      </c>
      <c r="J40" s="182"/>
      <c r="K40" s="185"/>
      <c r="L40" s="188"/>
      <c r="M40" s="191"/>
      <c r="N40" s="173"/>
      <c r="O40" s="173"/>
    </row>
    <row r="41" spans="7:15" ht="15.75" thickBot="1" x14ac:dyDescent="0.3">
      <c r="G41" s="177"/>
      <c r="H41" s="195"/>
      <c r="I41" s="108" t="s">
        <v>295</v>
      </c>
      <c r="J41" s="183"/>
      <c r="K41" s="186"/>
      <c r="L41" s="189"/>
      <c r="M41" s="192"/>
      <c r="N41" s="174"/>
      <c r="O41" s="174"/>
    </row>
    <row r="42" spans="7:15" ht="38.25" x14ac:dyDescent="0.25">
      <c r="G42" s="175">
        <v>155</v>
      </c>
      <c r="H42" s="193" t="s">
        <v>300</v>
      </c>
      <c r="I42" s="107" t="s">
        <v>270</v>
      </c>
      <c r="J42" s="181" t="s">
        <v>35</v>
      </c>
      <c r="K42" s="184">
        <v>4</v>
      </c>
      <c r="L42" s="187">
        <v>30000</v>
      </c>
      <c r="M42" s="190">
        <v>120000</v>
      </c>
      <c r="N42" s="172" t="s">
        <v>36</v>
      </c>
      <c r="O42" s="172" t="s">
        <v>269</v>
      </c>
    </row>
    <row r="43" spans="7:15" ht="51" x14ac:dyDescent="0.25">
      <c r="G43" s="176"/>
      <c r="H43" s="194"/>
      <c r="I43" s="107" t="s">
        <v>294</v>
      </c>
      <c r="J43" s="182"/>
      <c r="K43" s="185"/>
      <c r="L43" s="188"/>
      <c r="M43" s="191"/>
      <c r="N43" s="173"/>
      <c r="O43" s="173"/>
    </row>
    <row r="44" spans="7:15" ht="15.75" thickBot="1" x14ac:dyDescent="0.3">
      <c r="G44" s="177"/>
      <c r="H44" s="195"/>
      <c r="I44" s="108" t="s">
        <v>295</v>
      </c>
      <c r="J44" s="183"/>
      <c r="K44" s="186"/>
      <c r="L44" s="189"/>
      <c r="M44" s="192"/>
      <c r="N44" s="174"/>
      <c r="O44" s="174"/>
    </row>
    <row r="45" spans="7:15" ht="38.25" x14ac:dyDescent="0.25">
      <c r="G45" s="175">
        <v>156</v>
      </c>
      <c r="H45" s="193" t="s">
        <v>301</v>
      </c>
      <c r="I45" s="107" t="s">
        <v>270</v>
      </c>
      <c r="J45" s="181" t="s">
        <v>35</v>
      </c>
      <c r="K45" s="184">
        <v>3</v>
      </c>
      <c r="L45" s="187">
        <v>23900</v>
      </c>
      <c r="M45" s="190">
        <v>71700</v>
      </c>
      <c r="N45" s="172" t="s">
        <v>36</v>
      </c>
      <c r="O45" s="172" t="s">
        <v>269</v>
      </c>
    </row>
    <row r="46" spans="7:15" ht="51" x14ac:dyDescent="0.25">
      <c r="G46" s="176"/>
      <c r="H46" s="194"/>
      <c r="I46" s="107" t="s">
        <v>294</v>
      </c>
      <c r="J46" s="182"/>
      <c r="K46" s="185"/>
      <c r="L46" s="188"/>
      <c r="M46" s="191"/>
      <c r="N46" s="173"/>
      <c r="O46" s="173"/>
    </row>
    <row r="47" spans="7:15" ht="15.75" thickBot="1" x14ac:dyDescent="0.3">
      <c r="G47" s="177"/>
      <c r="H47" s="195"/>
      <c r="I47" s="108" t="s">
        <v>295</v>
      </c>
      <c r="J47" s="183"/>
      <c r="K47" s="186"/>
      <c r="L47" s="189"/>
      <c r="M47" s="192"/>
      <c r="N47" s="174"/>
      <c r="O47" s="174"/>
    </row>
    <row r="48" spans="7:15" ht="38.25" x14ac:dyDescent="0.25">
      <c r="G48" s="175">
        <v>157</v>
      </c>
      <c r="H48" s="193" t="s">
        <v>252</v>
      </c>
      <c r="I48" s="107" t="s">
        <v>270</v>
      </c>
      <c r="J48" s="181" t="s">
        <v>35</v>
      </c>
      <c r="K48" s="184">
        <v>3</v>
      </c>
      <c r="L48" s="187">
        <v>31900</v>
      </c>
      <c r="M48" s="190">
        <v>95700</v>
      </c>
      <c r="N48" s="172" t="s">
        <v>36</v>
      </c>
      <c r="O48" s="172" t="s">
        <v>269</v>
      </c>
    </row>
    <row r="49" spans="7:15" ht="51" x14ac:dyDescent="0.25">
      <c r="G49" s="176"/>
      <c r="H49" s="194"/>
      <c r="I49" s="107" t="s">
        <v>294</v>
      </c>
      <c r="J49" s="182"/>
      <c r="K49" s="185"/>
      <c r="L49" s="188"/>
      <c r="M49" s="191"/>
      <c r="N49" s="173"/>
      <c r="O49" s="173"/>
    </row>
    <row r="50" spans="7:15" ht="15.75" thickBot="1" x14ac:dyDescent="0.3">
      <c r="G50" s="177"/>
      <c r="H50" s="195"/>
      <c r="I50" s="108" t="s">
        <v>295</v>
      </c>
      <c r="J50" s="183"/>
      <c r="K50" s="186"/>
      <c r="L50" s="189"/>
      <c r="M50" s="192"/>
      <c r="N50" s="174"/>
      <c r="O50" s="174"/>
    </row>
    <row r="51" spans="7:15" ht="38.25" x14ac:dyDescent="0.25">
      <c r="G51" s="175">
        <v>158</v>
      </c>
      <c r="H51" s="193" t="s">
        <v>253</v>
      </c>
      <c r="I51" s="107" t="s">
        <v>270</v>
      </c>
      <c r="J51" s="181" t="s">
        <v>35</v>
      </c>
      <c r="K51" s="184">
        <v>4</v>
      </c>
      <c r="L51" s="187">
        <v>96900</v>
      </c>
      <c r="M51" s="190">
        <v>387600</v>
      </c>
      <c r="N51" s="172" t="s">
        <v>36</v>
      </c>
      <c r="O51" s="172" t="s">
        <v>269</v>
      </c>
    </row>
    <row r="52" spans="7:15" ht="51" x14ac:dyDescent="0.25">
      <c r="G52" s="176"/>
      <c r="H52" s="194"/>
      <c r="I52" s="107" t="s">
        <v>294</v>
      </c>
      <c r="J52" s="182"/>
      <c r="K52" s="185"/>
      <c r="L52" s="188"/>
      <c r="M52" s="191"/>
      <c r="N52" s="173"/>
      <c r="O52" s="173"/>
    </row>
    <row r="53" spans="7:15" ht="15.75" thickBot="1" x14ac:dyDescent="0.3">
      <c r="G53" s="177"/>
      <c r="H53" s="195"/>
      <c r="I53" s="108" t="s">
        <v>295</v>
      </c>
      <c r="J53" s="183"/>
      <c r="K53" s="186"/>
      <c r="L53" s="189"/>
      <c r="M53" s="192"/>
      <c r="N53" s="174"/>
      <c r="O53" s="174"/>
    </row>
    <row r="54" spans="7:15" ht="38.25" x14ac:dyDescent="0.25">
      <c r="G54" s="175">
        <v>159</v>
      </c>
      <c r="H54" s="193" t="s">
        <v>254</v>
      </c>
      <c r="I54" s="107" t="s">
        <v>270</v>
      </c>
      <c r="J54" s="181" t="s">
        <v>35</v>
      </c>
      <c r="K54" s="184">
        <v>4</v>
      </c>
      <c r="L54" s="187">
        <v>46900</v>
      </c>
      <c r="M54" s="190">
        <v>187600</v>
      </c>
      <c r="N54" s="172" t="s">
        <v>36</v>
      </c>
      <c r="O54" s="172" t="s">
        <v>269</v>
      </c>
    </row>
    <row r="55" spans="7:15" ht="51" x14ac:dyDescent="0.25">
      <c r="G55" s="176"/>
      <c r="H55" s="194"/>
      <c r="I55" s="107" t="s">
        <v>294</v>
      </c>
      <c r="J55" s="182"/>
      <c r="K55" s="185"/>
      <c r="L55" s="188"/>
      <c r="M55" s="191"/>
      <c r="N55" s="173"/>
      <c r="O55" s="173"/>
    </row>
    <row r="56" spans="7:15" ht="15.75" thickBot="1" x14ac:dyDescent="0.3">
      <c r="G56" s="177"/>
      <c r="H56" s="195"/>
      <c r="I56" s="108" t="s">
        <v>295</v>
      </c>
      <c r="J56" s="183"/>
      <c r="K56" s="186"/>
      <c r="L56" s="189"/>
      <c r="M56" s="192"/>
      <c r="N56" s="174"/>
      <c r="O56" s="174"/>
    </row>
    <row r="57" spans="7:15" ht="35.25" customHeight="1" x14ac:dyDescent="0.25">
      <c r="G57" s="175">
        <v>160</v>
      </c>
      <c r="H57" s="193" t="s">
        <v>302</v>
      </c>
      <c r="I57" s="107" t="s">
        <v>271</v>
      </c>
      <c r="J57" s="181" t="s">
        <v>35</v>
      </c>
      <c r="K57" s="184">
        <v>4</v>
      </c>
      <c r="L57" s="187">
        <v>22000</v>
      </c>
      <c r="M57" s="190">
        <v>88000</v>
      </c>
      <c r="N57" s="172" t="s">
        <v>36</v>
      </c>
      <c r="O57" s="172" t="s">
        <v>269</v>
      </c>
    </row>
    <row r="58" spans="7:15" ht="51" x14ac:dyDescent="0.25">
      <c r="G58" s="176"/>
      <c r="H58" s="194"/>
      <c r="I58" s="107" t="s">
        <v>294</v>
      </c>
      <c r="J58" s="182"/>
      <c r="K58" s="185"/>
      <c r="L58" s="188"/>
      <c r="M58" s="191"/>
      <c r="N58" s="173"/>
      <c r="O58" s="173"/>
    </row>
    <row r="59" spans="7:15" ht="15.75" thickBot="1" x14ac:dyDescent="0.3">
      <c r="G59" s="177"/>
      <c r="H59" s="195"/>
      <c r="I59" s="108" t="s">
        <v>295</v>
      </c>
      <c r="J59" s="183"/>
      <c r="K59" s="186"/>
      <c r="L59" s="189"/>
      <c r="M59" s="192"/>
      <c r="N59" s="174"/>
      <c r="O59" s="174"/>
    </row>
    <row r="60" spans="7:15" ht="38.25" x14ac:dyDescent="0.25">
      <c r="G60" s="175">
        <v>161</v>
      </c>
      <c r="H60" s="193" t="s">
        <v>303</v>
      </c>
      <c r="I60" s="107" t="s">
        <v>270</v>
      </c>
      <c r="J60" s="181" t="s">
        <v>35</v>
      </c>
      <c r="K60" s="184">
        <v>2</v>
      </c>
      <c r="L60" s="187">
        <v>37900</v>
      </c>
      <c r="M60" s="190">
        <v>75800</v>
      </c>
      <c r="N60" s="172" t="s">
        <v>36</v>
      </c>
      <c r="O60" s="172" t="s">
        <v>269</v>
      </c>
    </row>
    <row r="61" spans="7:15" ht="51" x14ac:dyDescent="0.25">
      <c r="G61" s="176"/>
      <c r="H61" s="194"/>
      <c r="I61" s="107" t="s">
        <v>294</v>
      </c>
      <c r="J61" s="182"/>
      <c r="K61" s="185"/>
      <c r="L61" s="188"/>
      <c r="M61" s="191"/>
      <c r="N61" s="173"/>
      <c r="O61" s="173"/>
    </row>
    <row r="62" spans="7:15" ht="15.75" thickBot="1" x14ac:dyDescent="0.3">
      <c r="G62" s="177"/>
      <c r="H62" s="195"/>
      <c r="I62" s="108" t="s">
        <v>295</v>
      </c>
      <c r="J62" s="183"/>
      <c r="K62" s="186"/>
      <c r="L62" s="189"/>
      <c r="M62" s="192"/>
      <c r="N62" s="174"/>
      <c r="O62" s="174"/>
    </row>
    <row r="63" spans="7:15" ht="38.25" x14ac:dyDescent="0.25">
      <c r="G63" s="175">
        <v>162</v>
      </c>
      <c r="H63" s="193" t="s">
        <v>304</v>
      </c>
      <c r="I63" s="107" t="s">
        <v>270</v>
      </c>
      <c r="J63" s="181" t="s">
        <v>35</v>
      </c>
      <c r="K63" s="184">
        <v>4</v>
      </c>
      <c r="L63" s="187">
        <v>96900</v>
      </c>
      <c r="M63" s="190">
        <v>387600</v>
      </c>
      <c r="N63" s="172" t="s">
        <v>36</v>
      </c>
      <c r="O63" s="172" t="s">
        <v>269</v>
      </c>
    </row>
    <row r="64" spans="7:15" ht="51" x14ac:dyDescent="0.25">
      <c r="G64" s="176"/>
      <c r="H64" s="194"/>
      <c r="I64" s="107" t="s">
        <v>294</v>
      </c>
      <c r="J64" s="182"/>
      <c r="K64" s="185"/>
      <c r="L64" s="188"/>
      <c r="M64" s="191"/>
      <c r="N64" s="173"/>
      <c r="O64" s="173"/>
    </row>
    <row r="65" spans="7:15" ht="15.75" thickBot="1" x14ac:dyDescent="0.3">
      <c r="G65" s="177"/>
      <c r="H65" s="195"/>
      <c r="I65" s="108" t="s">
        <v>295</v>
      </c>
      <c r="J65" s="183"/>
      <c r="K65" s="186"/>
      <c r="L65" s="189"/>
      <c r="M65" s="192"/>
      <c r="N65" s="174"/>
      <c r="O65" s="174"/>
    </row>
    <row r="66" spans="7:15" ht="38.25" x14ac:dyDescent="0.25">
      <c r="G66" s="175">
        <v>163</v>
      </c>
      <c r="H66" s="193" t="s">
        <v>305</v>
      </c>
      <c r="I66" s="107" t="s">
        <v>270</v>
      </c>
      <c r="J66" s="181" t="s">
        <v>35</v>
      </c>
      <c r="K66" s="184">
        <v>4</v>
      </c>
      <c r="L66" s="187">
        <v>81400</v>
      </c>
      <c r="M66" s="190">
        <v>325600</v>
      </c>
      <c r="N66" s="172" t="s">
        <v>36</v>
      </c>
      <c r="O66" s="172" t="s">
        <v>269</v>
      </c>
    </row>
    <row r="67" spans="7:15" ht="51" x14ac:dyDescent="0.25">
      <c r="G67" s="176"/>
      <c r="H67" s="194"/>
      <c r="I67" s="107" t="s">
        <v>294</v>
      </c>
      <c r="J67" s="182"/>
      <c r="K67" s="185"/>
      <c r="L67" s="188"/>
      <c r="M67" s="191"/>
      <c r="N67" s="173"/>
      <c r="O67" s="173"/>
    </row>
    <row r="68" spans="7:15" ht="15.75" thickBot="1" x14ac:dyDescent="0.3">
      <c r="G68" s="177"/>
      <c r="H68" s="195"/>
      <c r="I68" s="108" t="s">
        <v>295</v>
      </c>
      <c r="J68" s="183"/>
      <c r="K68" s="186"/>
      <c r="L68" s="189"/>
      <c r="M68" s="192"/>
      <c r="N68" s="174"/>
      <c r="O68" s="174"/>
    </row>
    <row r="69" spans="7:15" ht="38.25" x14ac:dyDescent="0.25">
      <c r="G69" s="175">
        <v>164</v>
      </c>
      <c r="H69" s="193" t="s">
        <v>306</v>
      </c>
      <c r="I69" s="107" t="s">
        <v>270</v>
      </c>
      <c r="J69" s="181" t="s">
        <v>35</v>
      </c>
      <c r="K69" s="184">
        <v>8</v>
      </c>
      <c r="L69" s="187">
        <v>18900</v>
      </c>
      <c r="M69" s="190">
        <v>151200</v>
      </c>
      <c r="N69" s="172" t="s">
        <v>36</v>
      </c>
      <c r="O69" s="172" t="s">
        <v>269</v>
      </c>
    </row>
    <row r="70" spans="7:15" ht="51" x14ac:dyDescent="0.25">
      <c r="G70" s="176"/>
      <c r="H70" s="194"/>
      <c r="I70" s="107" t="s">
        <v>294</v>
      </c>
      <c r="J70" s="182"/>
      <c r="K70" s="185"/>
      <c r="L70" s="188"/>
      <c r="M70" s="191"/>
      <c r="N70" s="173"/>
      <c r="O70" s="173"/>
    </row>
    <row r="71" spans="7:15" ht="15.75" thickBot="1" x14ac:dyDescent="0.3">
      <c r="G71" s="177"/>
      <c r="H71" s="195"/>
      <c r="I71" s="108" t="s">
        <v>295</v>
      </c>
      <c r="J71" s="183"/>
      <c r="K71" s="186"/>
      <c r="L71" s="189"/>
      <c r="M71" s="192"/>
      <c r="N71" s="174"/>
      <c r="O71" s="174"/>
    </row>
    <row r="72" spans="7:15" ht="38.25" x14ac:dyDescent="0.25">
      <c r="G72" s="175">
        <v>165</v>
      </c>
      <c r="H72" s="193" t="s">
        <v>307</v>
      </c>
      <c r="I72" s="107" t="s">
        <v>270</v>
      </c>
      <c r="J72" s="181" t="s">
        <v>35</v>
      </c>
      <c r="K72" s="184">
        <v>4</v>
      </c>
      <c r="L72" s="187">
        <v>23400</v>
      </c>
      <c r="M72" s="190">
        <v>93600</v>
      </c>
      <c r="N72" s="172" t="s">
        <v>36</v>
      </c>
      <c r="O72" s="172" t="s">
        <v>269</v>
      </c>
    </row>
    <row r="73" spans="7:15" ht="51" x14ac:dyDescent="0.25">
      <c r="G73" s="176"/>
      <c r="H73" s="194"/>
      <c r="I73" s="107" t="s">
        <v>294</v>
      </c>
      <c r="J73" s="182"/>
      <c r="K73" s="185"/>
      <c r="L73" s="188"/>
      <c r="M73" s="191"/>
      <c r="N73" s="173"/>
      <c r="O73" s="173"/>
    </row>
    <row r="74" spans="7:15" ht="15.75" thickBot="1" x14ac:dyDescent="0.3">
      <c r="G74" s="177"/>
      <c r="H74" s="195"/>
      <c r="I74" s="108" t="s">
        <v>295</v>
      </c>
      <c r="J74" s="183"/>
      <c r="K74" s="186"/>
      <c r="L74" s="189"/>
      <c r="M74" s="192"/>
      <c r="N74" s="174"/>
      <c r="O74" s="174"/>
    </row>
    <row r="75" spans="7:15" ht="35.25" customHeight="1" x14ac:dyDescent="0.25">
      <c r="G75" s="175">
        <v>166</v>
      </c>
      <c r="H75" s="193" t="s">
        <v>233</v>
      </c>
      <c r="I75" s="107" t="s">
        <v>271</v>
      </c>
      <c r="J75" s="181" t="s">
        <v>42</v>
      </c>
      <c r="K75" s="184">
        <v>1</v>
      </c>
      <c r="L75" s="187">
        <v>96900</v>
      </c>
      <c r="M75" s="190">
        <v>96900</v>
      </c>
      <c r="N75" s="172" t="s">
        <v>36</v>
      </c>
      <c r="O75" s="172" t="s">
        <v>269</v>
      </c>
    </row>
    <row r="76" spans="7:15" ht="51" x14ac:dyDescent="0.25">
      <c r="G76" s="176"/>
      <c r="H76" s="194"/>
      <c r="I76" s="107" t="s">
        <v>294</v>
      </c>
      <c r="J76" s="182"/>
      <c r="K76" s="185"/>
      <c r="L76" s="188"/>
      <c r="M76" s="191"/>
      <c r="N76" s="173"/>
      <c r="O76" s="173"/>
    </row>
    <row r="77" spans="7:15" ht="15.75" thickBot="1" x14ac:dyDescent="0.3">
      <c r="G77" s="177"/>
      <c r="H77" s="195"/>
      <c r="I77" s="108" t="s">
        <v>295</v>
      </c>
      <c r="J77" s="183"/>
      <c r="K77" s="186"/>
      <c r="L77" s="189"/>
      <c r="M77" s="192"/>
      <c r="N77" s="174"/>
      <c r="O77" s="174"/>
    </row>
    <row r="78" spans="7:15" ht="47.25" customHeight="1" x14ac:dyDescent="0.25">
      <c r="G78" s="175">
        <v>167</v>
      </c>
      <c r="H78" s="193" t="s">
        <v>234</v>
      </c>
      <c r="I78" s="107" t="s">
        <v>272</v>
      </c>
      <c r="J78" s="181" t="s">
        <v>35</v>
      </c>
      <c r="K78" s="184">
        <v>1</v>
      </c>
      <c r="L78" s="187">
        <v>32900</v>
      </c>
      <c r="M78" s="190">
        <v>32900</v>
      </c>
      <c r="N78" s="172" t="s">
        <v>36</v>
      </c>
      <c r="O78" s="172" t="s">
        <v>269</v>
      </c>
    </row>
    <row r="79" spans="7:15" ht="51" x14ac:dyDescent="0.25">
      <c r="G79" s="176"/>
      <c r="H79" s="194"/>
      <c r="I79" s="107" t="s">
        <v>294</v>
      </c>
      <c r="J79" s="182"/>
      <c r="K79" s="185"/>
      <c r="L79" s="188"/>
      <c r="M79" s="191"/>
      <c r="N79" s="173"/>
      <c r="O79" s="173"/>
    </row>
    <row r="80" spans="7:15" ht="15.75" thickBot="1" x14ac:dyDescent="0.3">
      <c r="G80" s="177"/>
      <c r="H80" s="195"/>
      <c r="I80" s="108" t="s">
        <v>295</v>
      </c>
      <c r="J80" s="183"/>
      <c r="K80" s="186"/>
      <c r="L80" s="189"/>
      <c r="M80" s="192"/>
      <c r="N80" s="174"/>
      <c r="O80" s="174"/>
    </row>
    <row r="81" spans="7:15" ht="47.25" customHeight="1" x14ac:dyDescent="0.25">
      <c r="G81" s="175">
        <v>168</v>
      </c>
      <c r="H81" s="193" t="s">
        <v>235</v>
      </c>
      <c r="I81" s="107" t="s">
        <v>272</v>
      </c>
      <c r="J81" s="181" t="s">
        <v>35</v>
      </c>
      <c r="K81" s="184">
        <v>1</v>
      </c>
      <c r="L81" s="187">
        <v>32900</v>
      </c>
      <c r="M81" s="190">
        <v>32900</v>
      </c>
      <c r="N81" s="172" t="s">
        <v>36</v>
      </c>
      <c r="O81" s="172" t="s">
        <v>269</v>
      </c>
    </row>
    <row r="82" spans="7:15" ht="51" x14ac:dyDescent="0.25">
      <c r="G82" s="176"/>
      <c r="H82" s="194"/>
      <c r="I82" s="107" t="s">
        <v>294</v>
      </c>
      <c r="J82" s="182"/>
      <c r="K82" s="185"/>
      <c r="L82" s="188"/>
      <c r="M82" s="191"/>
      <c r="N82" s="173"/>
      <c r="O82" s="173"/>
    </row>
    <row r="83" spans="7:15" ht="15.75" thickBot="1" x14ac:dyDescent="0.3">
      <c r="G83" s="177"/>
      <c r="H83" s="195"/>
      <c r="I83" s="108" t="s">
        <v>295</v>
      </c>
      <c r="J83" s="183"/>
      <c r="K83" s="186"/>
      <c r="L83" s="189"/>
      <c r="M83" s="192"/>
      <c r="N83" s="174"/>
      <c r="O83" s="174"/>
    </row>
    <row r="84" spans="7:15" ht="48.75" customHeight="1" x14ac:dyDescent="0.25">
      <c r="G84" s="175">
        <v>169</v>
      </c>
      <c r="H84" s="193" t="s">
        <v>308</v>
      </c>
      <c r="I84" s="107" t="s">
        <v>271</v>
      </c>
      <c r="J84" s="181" t="s">
        <v>35</v>
      </c>
      <c r="K84" s="184">
        <v>3</v>
      </c>
      <c r="L84" s="187">
        <v>50900</v>
      </c>
      <c r="M84" s="190">
        <v>152700</v>
      </c>
      <c r="N84" s="172" t="s">
        <v>36</v>
      </c>
      <c r="O84" s="172" t="s">
        <v>269</v>
      </c>
    </row>
    <row r="85" spans="7:15" ht="51" x14ac:dyDescent="0.25">
      <c r="G85" s="176"/>
      <c r="H85" s="194"/>
      <c r="I85" s="107" t="s">
        <v>294</v>
      </c>
      <c r="J85" s="182"/>
      <c r="K85" s="185"/>
      <c r="L85" s="188"/>
      <c r="M85" s="191"/>
      <c r="N85" s="173"/>
      <c r="O85" s="173"/>
    </row>
    <row r="86" spans="7:15" ht="15.75" thickBot="1" x14ac:dyDescent="0.3">
      <c r="G86" s="177"/>
      <c r="H86" s="195"/>
      <c r="I86" s="108" t="s">
        <v>295</v>
      </c>
      <c r="J86" s="183"/>
      <c r="K86" s="186"/>
      <c r="L86" s="189"/>
      <c r="M86" s="192"/>
      <c r="N86" s="174"/>
      <c r="O86" s="174"/>
    </row>
    <row r="87" spans="7:15" ht="38.25" x14ac:dyDescent="0.25">
      <c r="G87" s="175">
        <v>170</v>
      </c>
      <c r="H87" s="193" t="s">
        <v>262</v>
      </c>
      <c r="I87" s="107" t="s">
        <v>270</v>
      </c>
      <c r="J87" s="181" t="s">
        <v>35</v>
      </c>
      <c r="K87" s="184">
        <v>3</v>
      </c>
      <c r="L87" s="187">
        <v>14900</v>
      </c>
      <c r="M87" s="190">
        <v>44700</v>
      </c>
      <c r="N87" s="172" t="s">
        <v>36</v>
      </c>
      <c r="O87" s="172" t="s">
        <v>269</v>
      </c>
    </row>
    <row r="88" spans="7:15" ht="51" x14ac:dyDescent="0.25">
      <c r="G88" s="176"/>
      <c r="H88" s="194"/>
      <c r="I88" s="107" t="s">
        <v>294</v>
      </c>
      <c r="J88" s="182"/>
      <c r="K88" s="185"/>
      <c r="L88" s="188"/>
      <c r="M88" s="191"/>
      <c r="N88" s="173"/>
      <c r="O88" s="173"/>
    </row>
    <row r="89" spans="7:15" ht="15.75" thickBot="1" x14ac:dyDescent="0.3">
      <c r="G89" s="177"/>
      <c r="H89" s="195"/>
      <c r="I89" s="108" t="s">
        <v>295</v>
      </c>
      <c r="J89" s="183"/>
      <c r="K89" s="186"/>
      <c r="L89" s="189"/>
      <c r="M89" s="192"/>
      <c r="N89" s="174"/>
      <c r="O89" s="174"/>
    </row>
    <row r="90" spans="7:15" ht="38.25" x14ac:dyDescent="0.25">
      <c r="G90" s="175">
        <v>171</v>
      </c>
      <c r="H90" s="193" t="s">
        <v>309</v>
      </c>
      <c r="I90" s="107" t="s">
        <v>270</v>
      </c>
      <c r="J90" s="181" t="s">
        <v>59</v>
      </c>
      <c r="K90" s="184">
        <v>2</v>
      </c>
      <c r="L90" s="187">
        <v>262900</v>
      </c>
      <c r="M90" s="190">
        <v>525800</v>
      </c>
      <c r="N90" s="172" t="s">
        <v>36</v>
      </c>
      <c r="O90" s="172" t="s">
        <v>269</v>
      </c>
    </row>
    <row r="91" spans="7:15" ht="51" x14ac:dyDescent="0.25">
      <c r="G91" s="176"/>
      <c r="H91" s="194"/>
      <c r="I91" s="107" t="s">
        <v>294</v>
      </c>
      <c r="J91" s="182"/>
      <c r="K91" s="185"/>
      <c r="L91" s="188"/>
      <c r="M91" s="191"/>
      <c r="N91" s="173"/>
      <c r="O91" s="173"/>
    </row>
    <row r="92" spans="7:15" ht="15.75" thickBot="1" x14ac:dyDescent="0.3">
      <c r="G92" s="177"/>
      <c r="H92" s="195"/>
      <c r="I92" s="108" t="s">
        <v>295</v>
      </c>
      <c r="J92" s="183"/>
      <c r="K92" s="186"/>
      <c r="L92" s="189"/>
      <c r="M92" s="192"/>
      <c r="N92" s="174"/>
      <c r="O92" s="174"/>
    </row>
    <row r="93" spans="7:15" ht="38.25" x14ac:dyDescent="0.25">
      <c r="G93" s="175">
        <v>172</v>
      </c>
      <c r="H93" s="193" t="s">
        <v>263</v>
      </c>
      <c r="I93" s="107" t="s">
        <v>270</v>
      </c>
      <c r="J93" s="181" t="s">
        <v>35</v>
      </c>
      <c r="K93" s="184">
        <v>3</v>
      </c>
      <c r="L93" s="187">
        <v>14900</v>
      </c>
      <c r="M93" s="190">
        <v>44700</v>
      </c>
      <c r="N93" s="172" t="s">
        <v>36</v>
      </c>
      <c r="O93" s="172" t="s">
        <v>269</v>
      </c>
    </row>
    <row r="94" spans="7:15" ht="51" x14ac:dyDescent="0.25">
      <c r="G94" s="176"/>
      <c r="H94" s="194"/>
      <c r="I94" s="107" t="s">
        <v>294</v>
      </c>
      <c r="J94" s="182"/>
      <c r="K94" s="185"/>
      <c r="L94" s="188"/>
      <c r="M94" s="191"/>
      <c r="N94" s="173"/>
      <c r="O94" s="173"/>
    </row>
    <row r="95" spans="7:15" ht="15.75" thickBot="1" x14ac:dyDescent="0.3">
      <c r="G95" s="177"/>
      <c r="H95" s="195"/>
      <c r="I95" s="108" t="s">
        <v>295</v>
      </c>
      <c r="J95" s="183"/>
      <c r="K95" s="186"/>
      <c r="L95" s="189"/>
      <c r="M95" s="192"/>
      <c r="N95" s="174"/>
      <c r="O95" s="174"/>
    </row>
    <row r="96" spans="7:15" ht="35.25" customHeight="1" x14ac:dyDescent="0.25">
      <c r="G96" s="175">
        <v>173</v>
      </c>
      <c r="H96" s="193" t="s">
        <v>237</v>
      </c>
      <c r="I96" s="107" t="s">
        <v>271</v>
      </c>
      <c r="J96" s="181" t="s">
        <v>35</v>
      </c>
      <c r="K96" s="184">
        <v>3</v>
      </c>
      <c r="L96" s="187">
        <v>66400</v>
      </c>
      <c r="M96" s="190">
        <v>199200</v>
      </c>
      <c r="N96" s="172" t="s">
        <v>36</v>
      </c>
      <c r="O96" s="172" t="s">
        <v>269</v>
      </c>
    </row>
    <row r="97" spans="7:15" ht="51" x14ac:dyDescent="0.25">
      <c r="G97" s="176"/>
      <c r="H97" s="194"/>
      <c r="I97" s="107" t="s">
        <v>294</v>
      </c>
      <c r="J97" s="182"/>
      <c r="K97" s="185"/>
      <c r="L97" s="188"/>
      <c r="M97" s="191"/>
      <c r="N97" s="173"/>
      <c r="O97" s="173"/>
    </row>
    <row r="98" spans="7:15" ht="15.75" thickBot="1" x14ac:dyDescent="0.3">
      <c r="G98" s="177"/>
      <c r="H98" s="195"/>
      <c r="I98" s="108" t="s">
        <v>295</v>
      </c>
      <c r="J98" s="183"/>
      <c r="K98" s="186"/>
      <c r="L98" s="189"/>
      <c r="M98" s="192"/>
      <c r="N98" s="174"/>
      <c r="O98" s="174"/>
    </row>
    <row r="99" spans="7:15" ht="35.25" customHeight="1" x14ac:dyDescent="0.25">
      <c r="G99" s="175">
        <v>174</v>
      </c>
      <c r="H99" s="193" t="s">
        <v>238</v>
      </c>
      <c r="I99" s="107" t="s">
        <v>271</v>
      </c>
      <c r="J99" s="181" t="s">
        <v>35</v>
      </c>
      <c r="K99" s="184">
        <v>4</v>
      </c>
      <c r="L99" s="187">
        <v>78900</v>
      </c>
      <c r="M99" s="190">
        <v>315600</v>
      </c>
      <c r="N99" s="172" t="s">
        <v>36</v>
      </c>
      <c r="O99" s="172" t="s">
        <v>269</v>
      </c>
    </row>
    <row r="100" spans="7:15" ht="51" x14ac:dyDescent="0.25">
      <c r="G100" s="176"/>
      <c r="H100" s="194"/>
      <c r="I100" s="107" t="s">
        <v>294</v>
      </c>
      <c r="J100" s="182"/>
      <c r="K100" s="185"/>
      <c r="L100" s="188"/>
      <c r="M100" s="191"/>
      <c r="N100" s="173"/>
      <c r="O100" s="173"/>
    </row>
    <row r="101" spans="7:15" ht="15.75" thickBot="1" x14ac:dyDescent="0.3">
      <c r="G101" s="177"/>
      <c r="H101" s="195"/>
      <c r="I101" s="108" t="s">
        <v>295</v>
      </c>
      <c r="J101" s="183"/>
      <c r="K101" s="186"/>
      <c r="L101" s="189"/>
      <c r="M101" s="192"/>
      <c r="N101" s="174"/>
      <c r="O101" s="174"/>
    </row>
    <row r="102" spans="7:15" ht="35.25" customHeight="1" x14ac:dyDescent="0.25">
      <c r="G102" s="175">
        <v>175</v>
      </c>
      <c r="H102" s="193" t="s">
        <v>239</v>
      </c>
      <c r="I102" s="107" t="s">
        <v>271</v>
      </c>
      <c r="J102" s="181" t="s">
        <v>35</v>
      </c>
      <c r="K102" s="184">
        <v>4</v>
      </c>
      <c r="L102" s="187">
        <v>85000</v>
      </c>
      <c r="M102" s="190">
        <v>340000</v>
      </c>
      <c r="N102" s="172" t="s">
        <v>36</v>
      </c>
      <c r="O102" s="172" t="s">
        <v>269</v>
      </c>
    </row>
    <row r="103" spans="7:15" ht="51" x14ac:dyDescent="0.25">
      <c r="G103" s="176"/>
      <c r="H103" s="194"/>
      <c r="I103" s="107" t="s">
        <v>294</v>
      </c>
      <c r="J103" s="182"/>
      <c r="K103" s="185"/>
      <c r="L103" s="188"/>
      <c r="M103" s="191"/>
      <c r="N103" s="173"/>
      <c r="O103" s="173"/>
    </row>
    <row r="104" spans="7:15" ht="15.75" thickBot="1" x14ac:dyDescent="0.3">
      <c r="G104" s="177"/>
      <c r="H104" s="195"/>
      <c r="I104" s="108" t="s">
        <v>295</v>
      </c>
      <c r="J104" s="183"/>
      <c r="K104" s="186"/>
      <c r="L104" s="189"/>
      <c r="M104" s="192"/>
      <c r="N104" s="174"/>
      <c r="O104" s="174"/>
    </row>
    <row r="105" spans="7:15" ht="35.25" customHeight="1" x14ac:dyDescent="0.25">
      <c r="G105" s="175">
        <v>176</v>
      </c>
      <c r="H105" s="193" t="s">
        <v>264</v>
      </c>
      <c r="I105" s="107" t="s">
        <v>271</v>
      </c>
      <c r="J105" s="181" t="s">
        <v>35</v>
      </c>
      <c r="K105" s="184">
        <v>2</v>
      </c>
      <c r="L105" s="187">
        <v>18400</v>
      </c>
      <c r="M105" s="190">
        <v>36800</v>
      </c>
      <c r="N105" s="172" t="s">
        <v>36</v>
      </c>
      <c r="O105" s="172" t="s">
        <v>269</v>
      </c>
    </row>
    <row r="106" spans="7:15" ht="51" x14ac:dyDescent="0.25">
      <c r="G106" s="176"/>
      <c r="H106" s="194"/>
      <c r="I106" s="107" t="s">
        <v>294</v>
      </c>
      <c r="J106" s="182"/>
      <c r="K106" s="185"/>
      <c r="L106" s="188"/>
      <c r="M106" s="191"/>
      <c r="N106" s="173"/>
      <c r="O106" s="173"/>
    </row>
    <row r="107" spans="7:15" ht="15.75" thickBot="1" x14ac:dyDescent="0.3">
      <c r="G107" s="177"/>
      <c r="H107" s="195"/>
      <c r="I107" s="108" t="s">
        <v>295</v>
      </c>
      <c r="J107" s="183"/>
      <c r="K107" s="186"/>
      <c r="L107" s="189"/>
      <c r="M107" s="192"/>
      <c r="N107" s="174"/>
      <c r="O107" s="174"/>
    </row>
    <row r="108" spans="7:15" ht="35.25" customHeight="1" x14ac:dyDescent="0.25">
      <c r="G108" s="175">
        <v>177</v>
      </c>
      <c r="H108" s="193" t="s">
        <v>310</v>
      </c>
      <c r="I108" s="107" t="s">
        <v>271</v>
      </c>
      <c r="J108" s="181" t="s">
        <v>35</v>
      </c>
      <c r="K108" s="184">
        <v>2</v>
      </c>
      <c r="L108" s="187">
        <v>135900</v>
      </c>
      <c r="M108" s="190">
        <v>271800</v>
      </c>
      <c r="N108" s="172" t="s">
        <v>36</v>
      </c>
      <c r="O108" s="172" t="s">
        <v>269</v>
      </c>
    </row>
    <row r="109" spans="7:15" ht="51" x14ac:dyDescent="0.25">
      <c r="G109" s="176"/>
      <c r="H109" s="194"/>
      <c r="I109" s="107" t="s">
        <v>294</v>
      </c>
      <c r="J109" s="182"/>
      <c r="K109" s="185"/>
      <c r="L109" s="188"/>
      <c r="M109" s="191"/>
      <c r="N109" s="173"/>
      <c r="O109" s="173"/>
    </row>
    <row r="110" spans="7:15" ht="15.75" thickBot="1" x14ac:dyDescent="0.3">
      <c r="G110" s="177"/>
      <c r="H110" s="195"/>
      <c r="I110" s="108" t="s">
        <v>295</v>
      </c>
      <c r="J110" s="183"/>
      <c r="K110" s="186"/>
      <c r="L110" s="189"/>
      <c r="M110" s="192"/>
      <c r="N110" s="174"/>
      <c r="O110" s="174"/>
    </row>
    <row r="111" spans="7:15" ht="35.25" customHeight="1" x14ac:dyDescent="0.25">
      <c r="G111" s="175">
        <v>178</v>
      </c>
      <c r="H111" s="193" t="s">
        <v>265</v>
      </c>
      <c r="I111" s="107" t="s">
        <v>271</v>
      </c>
      <c r="J111" s="181" t="s">
        <v>35</v>
      </c>
      <c r="K111" s="184">
        <v>2</v>
      </c>
      <c r="L111" s="187">
        <v>69900</v>
      </c>
      <c r="M111" s="190">
        <v>139800</v>
      </c>
      <c r="N111" s="172" t="s">
        <v>36</v>
      </c>
      <c r="O111" s="172" t="s">
        <v>269</v>
      </c>
    </row>
    <row r="112" spans="7:15" ht="51" x14ac:dyDescent="0.25">
      <c r="G112" s="176"/>
      <c r="H112" s="194"/>
      <c r="I112" s="107" t="s">
        <v>294</v>
      </c>
      <c r="J112" s="182"/>
      <c r="K112" s="185"/>
      <c r="L112" s="188"/>
      <c r="M112" s="191"/>
      <c r="N112" s="173"/>
      <c r="O112" s="173"/>
    </row>
    <row r="113" spans="7:15" ht="15.75" thickBot="1" x14ac:dyDescent="0.3">
      <c r="G113" s="177"/>
      <c r="H113" s="195"/>
      <c r="I113" s="108" t="s">
        <v>295</v>
      </c>
      <c r="J113" s="183"/>
      <c r="K113" s="186"/>
      <c r="L113" s="189"/>
      <c r="M113" s="192"/>
      <c r="N113" s="174"/>
      <c r="O113" s="174"/>
    </row>
    <row r="114" spans="7:15" ht="35.25" customHeight="1" x14ac:dyDescent="0.25">
      <c r="G114" s="175">
        <v>179</v>
      </c>
      <c r="H114" s="178" t="s">
        <v>273</v>
      </c>
      <c r="I114" s="107" t="s">
        <v>271</v>
      </c>
      <c r="J114" s="181" t="s">
        <v>35</v>
      </c>
      <c r="K114" s="184">
        <v>2</v>
      </c>
      <c r="L114" s="187">
        <v>87900</v>
      </c>
      <c r="M114" s="190">
        <v>175800</v>
      </c>
      <c r="N114" s="172" t="s">
        <v>36</v>
      </c>
      <c r="O114" s="172" t="s">
        <v>269</v>
      </c>
    </row>
    <row r="115" spans="7:15" ht="51" x14ac:dyDescent="0.25">
      <c r="G115" s="176"/>
      <c r="H115" s="179"/>
      <c r="I115" s="107" t="s">
        <v>294</v>
      </c>
      <c r="J115" s="182"/>
      <c r="K115" s="185"/>
      <c r="L115" s="188"/>
      <c r="M115" s="191"/>
      <c r="N115" s="173"/>
      <c r="O115" s="173"/>
    </row>
    <row r="116" spans="7:15" ht="15.75" thickBot="1" x14ac:dyDescent="0.3">
      <c r="G116" s="177"/>
      <c r="H116" s="180"/>
      <c r="I116" s="108" t="s">
        <v>295</v>
      </c>
      <c r="J116" s="183"/>
      <c r="K116" s="186"/>
      <c r="L116" s="189"/>
      <c r="M116" s="192"/>
      <c r="N116" s="174"/>
      <c r="O116" s="174"/>
    </row>
    <row r="117" spans="7:15" ht="31.5" customHeight="1" thickBot="1" x14ac:dyDescent="0.3">
      <c r="G117" s="102"/>
      <c r="H117" s="138"/>
      <c r="I117" s="108"/>
      <c r="J117" s="110"/>
      <c r="K117" s="109"/>
      <c r="L117" s="111"/>
      <c r="M117" s="169" t="s">
        <v>274</v>
      </c>
      <c r="N117" s="170"/>
      <c r="O117" s="171"/>
    </row>
  </sheetData>
  <mergeCells count="273">
    <mergeCell ref="N15:N17"/>
    <mergeCell ref="O15:O17"/>
    <mergeCell ref="G18:G20"/>
    <mergeCell ref="H18:H20"/>
    <mergeCell ref="J18:J20"/>
    <mergeCell ref="K18:K20"/>
    <mergeCell ref="L18:L20"/>
    <mergeCell ref="M18:M20"/>
    <mergeCell ref="N18:N20"/>
    <mergeCell ref="O18:O20"/>
    <mergeCell ref="G15:G17"/>
    <mergeCell ref="H15:H17"/>
    <mergeCell ref="J15:J17"/>
    <mergeCell ref="K15:K17"/>
    <mergeCell ref="L15:L17"/>
    <mergeCell ref="M15:M17"/>
    <mergeCell ref="N21:N23"/>
    <mergeCell ref="O21:O23"/>
    <mergeCell ref="G24:G26"/>
    <mergeCell ref="H24:H26"/>
    <mergeCell ref="J24:J26"/>
    <mergeCell ref="K24:K26"/>
    <mergeCell ref="L24:L26"/>
    <mergeCell ref="M24:M26"/>
    <mergeCell ref="N24:N26"/>
    <mergeCell ref="O24:O26"/>
    <mergeCell ref="G21:G23"/>
    <mergeCell ref="H21:H23"/>
    <mergeCell ref="J21:J23"/>
    <mergeCell ref="K21:K23"/>
    <mergeCell ref="L21:L23"/>
    <mergeCell ref="M21:M23"/>
    <mergeCell ref="N27:N29"/>
    <mergeCell ref="O27:O29"/>
    <mergeCell ref="G30:G32"/>
    <mergeCell ref="H30:H32"/>
    <mergeCell ref="J30:J32"/>
    <mergeCell ref="K30:K32"/>
    <mergeCell ref="L30:L32"/>
    <mergeCell ref="M30:M32"/>
    <mergeCell ref="N30:N32"/>
    <mergeCell ref="O30:O32"/>
    <mergeCell ref="G27:G29"/>
    <mergeCell ref="H27:H29"/>
    <mergeCell ref="J27:J29"/>
    <mergeCell ref="K27:K29"/>
    <mergeCell ref="L27:L29"/>
    <mergeCell ref="M27:M29"/>
    <mergeCell ref="N33:N35"/>
    <mergeCell ref="O33:O35"/>
    <mergeCell ref="G36:G38"/>
    <mergeCell ref="H36:H38"/>
    <mergeCell ref="J36:J38"/>
    <mergeCell ref="K36:K38"/>
    <mergeCell ref="L36:L38"/>
    <mergeCell ref="M36:M38"/>
    <mergeCell ref="N36:N38"/>
    <mergeCell ref="O36:O38"/>
    <mergeCell ref="G33:G35"/>
    <mergeCell ref="H33:H35"/>
    <mergeCell ref="J33:J35"/>
    <mergeCell ref="K33:K35"/>
    <mergeCell ref="L33:L35"/>
    <mergeCell ref="M33:M35"/>
    <mergeCell ref="N39:N41"/>
    <mergeCell ref="O39:O41"/>
    <mergeCell ref="G42:G44"/>
    <mergeCell ref="H42:H44"/>
    <mergeCell ref="J42:J44"/>
    <mergeCell ref="K42:K44"/>
    <mergeCell ref="L42:L44"/>
    <mergeCell ref="M42:M44"/>
    <mergeCell ref="N42:N44"/>
    <mergeCell ref="O42:O44"/>
    <mergeCell ref="G39:G41"/>
    <mergeCell ref="H39:H41"/>
    <mergeCell ref="J39:J41"/>
    <mergeCell ref="K39:K41"/>
    <mergeCell ref="L39:L41"/>
    <mergeCell ref="M39:M41"/>
    <mergeCell ref="N45:N47"/>
    <mergeCell ref="O45:O47"/>
    <mergeCell ref="G48:G50"/>
    <mergeCell ref="H48:H50"/>
    <mergeCell ref="J48:J50"/>
    <mergeCell ref="K48:K50"/>
    <mergeCell ref="L48:L50"/>
    <mergeCell ref="M48:M50"/>
    <mergeCell ref="N48:N50"/>
    <mergeCell ref="O48:O50"/>
    <mergeCell ref="G45:G47"/>
    <mergeCell ref="H45:H47"/>
    <mergeCell ref="J45:J47"/>
    <mergeCell ref="K45:K47"/>
    <mergeCell ref="L45:L47"/>
    <mergeCell ref="M45:M47"/>
    <mergeCell ref="N51:N53"/>
    <mergeCell ref="O51:O53"/>
    <mergeCell ref="G54:G56"/>
    <mergeCell ref="H54:H56"/>
    <mergeCell ref="J54:J56"/>
    <mergeCell ref="K54:K56"/>
    <mergeCell ref="L54:L56"/>
    <mergeCell ref="M54:M56"/>
    <mergeCell ref="N54:N56"/>
    <mergeCell ref="O54:O56"/>
    <mergeCell ref="G51:G53"/>
    <mergeCell ref="H51:H53"/>
    <mergeCell ref="J51:J53"/>
    <mergeCell ref="K51:K53"/>
    <mergeCell ref="L51:L53"/>
    <mergeCell ref="M51:M53"/>
    <mergeCell ref="N57:N59"/>
    <mergeCell ref="O57:O59"/>
    <mergeCell ref="G60:G62"/>
    <mergeCell ref="H60:H62"/>
    <mergeCell ref="J60:J62"/>
    <mergeCell ref="K60:K62"/>
    <mergeCell ref="L60:L62"/>
    <mergeCell ref="M60:M62"/>
    <mergeCell ref="N60:N62"/>
    <mergeCell ref="O60:O62"/>
    <mergeCell ref="G57:G59"/>
    <mergeCell ref="H57:H59"/>
    <mergeCell ref="J57:J59"/>
    <mergeCell ref="K57:K59"/>
    <mergeCell ref="L57:L59"/>
    <mergeCell ref="M57:M59"/>
    <mergeCell ref="N63:N65"/>
    <mergeCell ref="O63:O65"/>
    <mergeCell ref="G66:G68"/>
    <mergeCell ref="H66:H68"/>
    <mergeCell ref="J66:J68"/>
    <mergeCell ref="K66:K68"/>
    <mergeCell ref="L66:L68"/>
    <mergeCell ref="M66:M68"/>
    <mergeCell ref="N66:N68"/>
    <mergeCell ref="O66:O68"/>
    <mergeCell ref="G63:G65"/>
    <mergeCell ref="H63:H65"/>
    <mergeCell ref="J63:J65"/>
    <mergeCell ref="K63:K65"/>
    <mergeCell ref="L63:L65"/>
    <mergeCell ref="M63:M65"/>
    <mergeCell ref="N69:N71"/>
    <mergeCell ref="O69:O71"/>
    <mergeCell ref="G72:G74"/>
    <mergeCell ref="H72:H74"/>
    <mergeCell ref="J72:J74"/>
    <mergeCell ref="K72:K74"/>
    <mergeCell ref="L72:L74"/>
    <mergeCell ref="M72:M74"/>
    <mergeCell ref="N72:N74"/>
    <mergeCell ref="O72:O74"/>
    <mergeCell ref="G69:G71"/>
    <mergeCell ref="H69:H71"/>
    <mergeCell ref="J69:J71"/>
    <mergeCell ref="K69:K71"/>
    <mergeCell ref="L69:L71"/>
    <mergeCell ref="M69:M71"/>
    <mergeCell ref="N75:N77"/>
    <mergeCell ref="O75:O77"/>
    <mergeCell ref="G78:G80"/>
    <mergeCell ref="H78:H80"/>
    <mergeCell ref="J78:J80"/>
    <mergeCell ref="K78:K80"/>
    <mergeCell ref="L78:L80"/>
    <mergeCell ref="M78:M80"/>
    <mergeCell ref="N78:N80"/>
    <mergeCell ref="O78:O80"/>
    <mergeCell ref="G75:G77"/>
    <mergeCell ref="H75:H77"/>
    <mergeCell ref="J75:J77"/>
    <mergeCell ref="K75:K77"/>
    <mergeCell ref="L75:L77"/>
    <mergeCell ref="M75:M77"/>
    <mergeCell ref="N81:N83"/>
    <mergeCell ref="O81:O83"/>
    <mergeCell ref="G84:G86"/>
    <mergeCell ref="H84:H86"/>
    <mergeCell ref="J84:J86"/>
    <mergeCell ref="K84:K86"/>
    <mergeCell ref="L84:L86"/>
    <mergeCell ref="M84:M86"/>
    <mergeCell ref="N84:N86"/>
    <mergeCell ref="O84:O86"/>
    <mergeCell ref="G81:G83"/>
    <mergeCell ref="H81:H83"/>
    <mergeCell ref="J81:J83"/>
    <mergeCell ref="K81:K83"/>
    <mergeCell ref="L81:L83"/>
    <mergeCell ref="M81:M83"/>
    <mergeCell ref="N87:N89"/>
    <mergeCell ref="O87:O89"/>
    <mergeCell ref="G90:G92"/>
    <mergeCell ref="H90:H92"/>
    <mergeCell ref="J90:J92"/>
    <mergeCell ref="K90:K92"/>
    <mergeCell ref="L90:L92"/>
    <mergeCell ref="M90:M92"/>
    <mergeCell ref="N90:N92"/>
    <mergeCell ref="O90:O92"/>
    <mergeCell ref="G87:G89"/>
    <mergeCell ref="H87:H89"/>
    <mergeCell ref="J87:J89"/>
    <mergeCell ref="K87:K89"/>
    <mergeCell ref="L87:L89"/>
    <mergeCell ref="M87:M89"/>
    <mergeCell ref="N93:N95"/>
    <mergeCell ref="O93:O95"/>
    <mergeCell ref="G96:G98"/>
    <mergeCell ref="H96:H98"/>
    <mergeCell ref="J96:J98"/>
    <mergeCell ref="K96:K98"/>
    <mergeCell ref="L96:L98"/>
    <mergeCell ref="M96:M98"/>
    <mergeCell ref="N96:N98"/>
    <mergeCell ref="O96:O98"/>
    <mergeCell ref="G93:G95"/>
    <mergeCell ref="H93:H95"/>
    <mergeCell ref="J93:J95"/>
    <mergeCell ref="K93:K95"/>
    <mergeCell ref="L93:L95"/>
    <mergeCell ref="M93:M95"/>
    <mergeCell ref="N99:N101"/>
    <mergeCell ref="O99:O101"/>
    <mergeCell ref="G102:G104"/>
    <mergeCell ref="H102:H104"/>
    <mergeCell ref="J102:J104"/>
    <mergeCell ref="K102:K104"/>
    <mergeCell ref="L102:L104"/>
    <mergeCell ref="M102:M104"/>
    <mergeCell ref="N102:N104"/>
    <mergeCell ref="O102:O104"/>
    <mergeCell ref="G99:G101"/>
    <mergeCell ref="H99:H101"/>
    <mergeCell ref="J99:J101"/>
    <mergeCell ref="K99:K101"/>
    <mergeCell ref="L99:L101"/>
    <mergeCell ref="M99:M101"/>
    <mergeCell ref="N105:N107"/>
    <mergeCell ref="O105:O107"/>
    <mergeCell ref="G108:G110"/>
    <mergeCell ref="H108:H110"/>
    <mergeCell ref="J108:J110"/>
    <mergeCell ref="K108:K110"/>
    <mergeCell ref="L108:L110"/>
    <mergeCell ref="M108:M110"/>
    <mergeCell ref="N108:N110"/>
    <mergeCell ref="O108:O110"/>
    <mergeCell ref="G105:G107"/>
    <mergeCell ref="H105:H107"/>
    <mergeCell ref="J105:J107"/>
    <mergeCell ref="K105:K107"/>
    <mergeCell ref="L105:L107"/>
    <mergeCell ref="M105:M107"/>
    <mergeCell ref="M117:O117"/>
    <mergeCell ref="N111:N113"/>
    <mergeCell ref="O111:O113"/>
    <mergeCell ref="G114:G116"/>
    <mergeCell ref="H114:H116"/>
    <mergeCell ref="J114:J116"/>
    <mergeCell ref="K114:K116"/>
    <mergeCell ref="L114:L116"/>
    <mergeCell ref="M114:M116"/>
    <mergeCell ref="N114:N116"/>
    <mergeCell ref="O114:O116"/>
    <mergeCell ref="G111:G113"/>
    <mergeCell ref="H111:H113"/>
    <mergeCell ref="J111:J113"/>
    <mergeCell ref="K111:K113"/>
    <mergeCell ref="L111:L113"/>
    <mergeCell ref="M111:M1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2" t="s">
        <v>17</v>
      </c>
      <c r="E6" s="142"/>
      <c r="F6" s="142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3" t="s">
        <v>148</v>
      </c>
      <c r="D1" s="143"/>
      <c r="E1" s="143"/>
      <c r="F1" s="143"/>
    </row>
    <row r="2" spans="1:6" ht="15" customHeight="1" x14ac:dyDescent="0.25">
      <c r="C2" s="143"/>
      <c r="D2" s="143"/>
      <c r="E2" s="143"/>
      <c r="F2" s="143"/>
    </row>
    <row r="3" spans="1:6" x14ac:dyDescent="0.25">
      <c r="C3" s="143"/>
      <c r="D3" s="143"/>
      <c r="E3" s="143"/>
      <c r="F3" s="143"/>
    </row>
    <row r="4" spans="1:6" ht="19.5" customHeight="1" x14ac:dyDescent="0.25">
      <c r="C4" s="12"/>
      <c r="D4" s="143" t="s">
        <v>24</v>
      </c>
      <c r="E4" s="143"/>
      <c r="F4" s="143"/>
    </row>
    <row r="5" spans="1:6" x14ac:dyDescent="0.25">
      <c r="D5" s="144"/>
      <c r="E5" s="144"/>
      <c r="F5" s="144"/>
    </row>
    <row r="6" spans="1:6" ht="14.25" customHeight="1" x14ac:dyDescent="0.25">
      <c r="C6" s="60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5">
        <v>7000</v>
      </c>
      <c r="F8" s="55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5">
        <v>17000</v>
      </c>
      <c r="F9" s="55">
        <f t="shared" ref="F9:F28" si="0">D9*E9</f>
        <v>187000</v>
      </c>
    </row>
    <row r="10" spans="1:6" ht="42.75" customHeight="1" x14ac:dyDescent="0.25">
      <c r="A10" s="4">
        <v>3</v>
      </c>
      <c r="B10" s="41" t="s">
        <v>108</v>
      </c>
      <c r="C10" s="41" t="s">
        <v>120</v>
      </c>
      <c r="D10" s="42">
        <v>3</v>
      </c>
      <c r="E10" s="56">
        <v>57000</v>
      </c>
      <c r="F10" s="55">
        <f t="shared" si="0"/>
        <v>171000</v>
      </c>
    </row>
    <row r="11" spans="1:6" ht="51.75" customHeight="1" x14ac:dyDescent="0.25">
      <c r="A11" s="4">
        <v>4</v>
      </c>
      <c r="B11" s="41" t="s">
        <v>109</v>
      </c>
      <c r="C11" s="41" t="s">
        <v>121</v>
      </c>
      <c r="D11" s="42">
        <v>2</v>
      </c>
      <c r="E11" s="56">
        <v>120000</v>
      </c>
      <c r="F11" s="55">
        <f t="shared" si="0"/>
        <v>240000</v>
      </c>
    </row>
    <row r="12" spans="1:6" ht="42.75" customHeight="1" x14ac:dyDescent="0.25">
      <c r="A12" s="4">
        <v>5</v>
      </c>
      <c r="B12" s="41" t="s">
        <v>110</v>
      </c>
      <c r="C12" s="41" t="s">
        <v>122</v>
      </c>
      <c r="D12" s="42">
        <v>6</v>
      </c>
      <c r="E12" s="56">
        <v>10000</v>
      </c>
      <c r="F12" s="55">
        <f t="shared" si="0"/>
        <v>60000</v>
      </c>
    </row>
    <row r="13" spans="1:6" ht="48.75" customHeight="1" x14ac:dyDescent="0.25">
      <c r="A13" s="4">
        <v>6</v>
      </c>
      <c r="B13" s="41" t="s">
        <v>111</v>
      </c>
      <c r="C13" s="41" t="s">
        <v>123</v>
      </c>
      <c r="D13" s="42">
        <v>5</v>
      </c>
      <c r="E13" s="56">
        <v>2500</v>
      </c>
      <c r="F13" s="55">
        <f t="shared" si="0"/>
        <v>12500</v>
      </c>
    </row>
    <row r="14" spans="1:6" ht="52.5" customHeight="1" x14ac:dyDescent="0.25">
      <c r="A14" s="4">
        <v>7</v>
      </c>
      <c r="B14" s="41" t="s">
        <v>112</v>
      </c>
      <c r="C14" s="41" t="s">
        <v>124</v>
      </c>
      <c r="D14" s="42">
        <v>4</v>
      </c>
      <c r="E14" s="56">
        <v>190000</v>
      </c>
      <c r="F14" s="55">
        <f t="shared" si="0"/>
        <v>760000</v>
      </c>
    </row>
    <row r="15" spans="1:6" ht="36.75" customHeight="1" x14ac:dyDescent="0.25">
      <c r="A15" s="4">
        <v>8</v>
      </c>
      <c r="B15" s="41" t="s">
        <v>113</v>
      </c>
      <c r="C15" s="41" t="s">
        <v>125</v>
      </c>
      <c r="D15" s="42">
        <v>3</v>
      </c>
      <c r="E15" s="56">
        <v>10000</v>
      </c>
      <c r="F15" s="55">
        <f t="shared" si="0"/>
        <v>30000</v>
      </c>
    </row>
    <row r="16" spans="1:6" ht="35.25" customHeight="1" x14ac:dyDescent="0.25">
      <c r="A16" s="4">
        <v>9</v>
      </c>
      <c r="B16" s="41" t="s">
        <v>114</v>
      </c>
      <c r="C16" s="41" t="s">
        <v>126</v>
      </c>
      <c r="D16" s="42">
        <v>3</v>
      </c>
      <c r="E16" s="56">
        <v>3000</v>
      </c>
      <c r="F16" s="55">
        <f t="shared" si="0"/>
        <v>9000</v>
      </c>
    </row>
    <row r="17" spans="1:6" ht="26.25" customHeight="1" x14ac:dyDescent="0.25">
      <c r="A17" s="4">
        <v>10</v>
      </c>
      <c r="B17" s="41" t="s">
        <v>115</v>
      </c>
      <c r="C17" s="41" t="s">
        <v>127</v>
      </c>
      <c r="D17" s="42">
        <v>5</v>
      </c>
      <c r="E17" s="56">
        <v>1000</v>
      </c>
      <c r="F17" s="55">
        <f t="shared" si="0"/>
        <v>5000</v>
      </c>
    </row>
    <row r="18" spans="1:6" ht="39" customHeight="1" x14ac:dyDescent="0.25">
      <c r="A18" s="4">
        <v>11</v>
      </c>
      <c r="B18" s="41" t="s">
        <v>116</v>
      </c>
      <c r="C18" s="41" t="s">
        <v>128</v>
      </c>
      <c r="D18" s="42">
        <v>3</v>
      </c>
      <c r="E18" s="56">
        <v>2000</v>
      </c>
      <c r="F18" s="55">
        <f t="shared" si="0"/>
        <v>6000</v>
      </c>
    </row>
    <row r="19" spans="1:6" ht="50.25" customHeight="1" x14ac:dyDescent="0.25">
      <c r="A19" s="4">
        <v>12</v>
      </c>
      <c r="B19" s="41" t="s">
        <v>117</v>
      </c>
      <c r="C19" s="41" t="s">
        <v>132</v>
      </c>
      <c r="D19" s="42">
        <v>12</v>
      </c>
      <c r="E19" s="56">
        <v>25000</v>
      </c>
      <c r="F19" s="55">
        <f t="shared" si="0"/>
        <v>300000</v>
      </c>
    </row>
    <row r="20" spans="1:6" ht="36" customHeight="1" x14ac:dyDescent="0.25">
      <c r="A20" s="4">
        <v>13</v>
      </c>
      <c r="B20" s="41" t="s">
        <v>118</v>
      </c>
      <c r="C20" s="41" t="s">
        <v>129</v>
      </c>
      <c r="D20" s="42">
        <v>200</v>
      </c>
      <c r="E20" s="56">
        <v>2000</v>
      </c>
      <c r="F20" s="55">
        <f t="shared" si="0"/>
        <v>400000</v>
      </c>
    </row>
    <row r="21" spans="1:6" ht="39" customHeight="1" x14ac:dyDescent="0.25">
      <c r="A21" s="4">
        <v>14</v>
      </c>
      <c r="B21" s="41" t="s">
        <v>130</v>
      </c>
      <c r="C21" s="41" t="s">
        <v>131</v>
      </c>
      <c r="D21" s="42">
        <v>100</v>
      </c>
      <c r="E21" s="56">
        <v>4000</v>
      </c>
      <c r="F21" s="55">
        <f t="shared" si="0"/>
        <v>400000</v>
      </c>
    </row>
    <row r="22" spans="1:6" ht="39.75" customHeight="1" x14ac:dyDescent="0.25">
      <c r="A22" s="4">
        <v>18</v>
      </c>
      <c r="B22" s="41" t="s">
        <v>142</v>
      </c>
      <c r="C22" s="41" t="s">
        <v>143</v>
      </c>
      <c r="D22" s="42">
        <v>2</v>
      </c>
      <c r="E22" s="56">
        <v>2000</v>
      </c>
      <c r="F22" s="56">
        <f t="shared" si="0"/>
        <v>4000</v>
      </c>
    </row>
    <row r="23" spans="1:6" ht="32.25" customHeight="1" x14ac:dyDescent="0.25">
      <c r="A23" s="4">
        <v>19</v>
      </c>
      <c r="B23" s="41" t="s">
        <v>144</v>
      </c>
      <c r="C23" s="41" t="s">
        <v>145</v>
      </c>
      <c r="D23" s="42">
        <v>3</v>
      </c>
      <c r="E23" s="56">
        <v>1300</v>
      </c>
      <c r="F23" s="56">
        <f t="shared" si="0"/>
        <v>3900</v>
      </c>
    </row>
    <row r="24" spans="1:6" ht="30.75" customHeight="1" x14ac:dyDescent="0.25">
      <c r="A24" s="4">
        <v>20</v>
      </c>
      <c r="B24" s="41" t="s">
        <v>147</v>
      </c>
      <c r="C24" s="41" t="s">
        <v>146</v>
      </c>
      <c r="D24" s="42">
        <v>2</v>
      </c>
      <c r="E24" s="56">
        <v>600</v>
      </c>
      <c r="F24" s="56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5">
        <v>57000</v>
      </c>
      <c r="F25" s="55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5">
        <v>36000</v>
      </c>
      <c r="F26" s="55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5">
        <v>16000</v>
      </c>
      <c r="F27" s="55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5">
        <v>370</v>
      </c>
      <c r="F28" s="55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57"/>
      <c r="F29" s="6">
        <f>SUM(F8:F28)</f>
        <v>3476340</v>
      </c>
    </row>
    <row r="31" spans="1:6" ht="14.25" customHeight="1" x14ac:dyDescent="0.25">
      <c r="C31" s="9"/>
      <c r="D31" s="142"/>
      <c r="E31" s="142"/>
      <c r="F31" s="142"/>
    </row>
    <row r="33" spans="3:6" ht="20.25" customHeight="1" x14ac:dyDescent="0.25">
      <c r="C33" s="52" t="s">
        <v>134</v>
      </c>
      <c r="D33" s="53"/>
      <c r="E33" s="53" t="s">
        <v>133</v>
      </c>
    </row>
    <row r="34" spans="3:6" ht="30" customHeight="1" x14ac:dyDescent="0.25">
      <c r="C34" s="52" t="s">
        <v>135</v>
      </c>
      <c r="D34" s="53"/>
      <c r="E34" s="53" t="s">
        <v>136</v>
      </c>
    </row>
    <row r="35" spans="3:6" ht="30" customHeight="1" x14ac:dyDescent="0.25">
      <c r="C35" s="52" t="s">
        <v>9</v>
      </c>
      <c r="D35" s="53"/>
      <c r="E35" s="53" t="s">
        <v>10</v>
      </c>
    </row>
    <row r="36" spans="3:6" ht="30" customHeight="1" x14ac:dyDescent="0.25">
      <c r="C36" s="52" t="s">
        <v>137</v>
      </c>
      <c r="D36" s="53"/>
      <c r="E36" s="53" t="s">
        <v>138</v>
      </c>
    </row>
    <row r="37" spans="3:6" ht="30" customHeight="1" x14ac:dyDescent="0.25">
      <c r="C37" s="52" t="s">
        <v>139</v>
      </c>
      <c r="D37" s="54"/>
      <c r="E37" s="141" t="s">
        <v>140</v>
      </c>
      <c r="F37" s="141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1"/>
      <c r="E1" s="51"/>
      <c r="F1" s="143" t="s">
        <v>25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55" t="s">
        <v>24</v>
      </c>
      <c r="I4" s="15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53" t="s">
        <v>38</v>
      </c>
      <c r="B8" s="153"/>
      <c r="C8" s="153"/>
      <c r="D8" s="153"/>
      <c r="E8" s="153"/>
      <c r="F8" s="153"/>
      <c r="G8" s="153"/>
      <c r="H8" s="153"/>
      <c r="I8" s="153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54" t="s">
        <v>43</v>
      </c>
      <c r="B13" s="154"/>
      <c r="C13" s="154"/>
      <c r="D13" s="154"/>
      <c r="E13" s="154"/>
      <c r="F13" s="154"/>
      <c r="G13" s="154"/>
      <c r="H13" s="154"/>
      <c r="I13" s="154"/>
    </row>
    <row r="14" spans="1:9" x14ac:dyDescent="0.25">
      <c r="A14" s="154" t="s">
        <v>34</v>
      </c>
      <c r="B14" s="154"/>
      <c r="C14" s="154"/>
      <c r="D14" s="154"/>
      <c r="E14" s="154"/>
      <c r="F14" s="154"/>
      <c r="G14" s="154"/>
      <c r="H14" s="154"/>
      <c r="I14" s="154"/>
    </row>
    <row r="15" spans="1:9" x14ac:dyDescent="0.25">
      <c r="A15" s="148" t="s">
        <v>44</v>
      </c>
      <c r="B15" s="148"/>
      <c r="C15" s="148"/>
      <c r="D15" s="148"/>
      <c r="E15" s="148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8" t="s">
        <v>46</v>
      </c>
      <c r="B17" s="148"/>
      <c r="C17" s="148"/>
      <c r="D17" s="148"/>
      <c r="E17" s="148"/>
      <c r="F17" s="30"/>
      <c r="G17" s="35"/>
      <c r="H17" s="32"/>
      <c r="I17" s="32"/>
    </row>
    <row r="18" spans="1:9" x14ac:dyDescent="0.25">
      <c r="A18" s="152" t="s">
        <v>47</v>
      </c>
      <c r="B18" s="152"/>
      <c r="C18" s="152"/>
      <c r="D18" s="152"/>
      <c r="E18" s="152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8" t="s">
        <v>53</v>
      </c>
      <c r="B21" s="148"/>
      <c r="C21" s="148"/>
      <c r="D21" s="148"/>
      <c r="E21" s="148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8" t="s">
        <v>57</v>
      </c>
      <c r="B24" s="148"/>
      <c r="C24" s="148"/>
      <c r="D24" s="148"/>
      <c r="E24" s="148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8" t="s">
        <v>62</v>
      </c>
      <c r="B27" s="148"/>
      <c r="C27" s="148"/>
      <c r="D27" s="148"/>
      <c r="E27" s="148"/>
      <c r="F27" s="30"/>
      <c r="G27" s="35"/>
      <c r="H27" s="32"/>
      <c r="I27" s="32"/>
    </row>
    <row r="28" spans="1:9" x14ac:dyDescent="0.25">
      <c r="A28" s="148" t="s">
        <v>63</v>
      </c>
      <c r="B28" s="148"/>
      <c r="C28" s="148"/>
      <c r="D28" s="148"/>
      <c r="E28" s="148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8" t="s">
        <v>66</v>
      </c>
      <c r="B31" s="148"/>
      <c r="C31" s="148"/>
      <c r="D31" s="148"/>
      <c r="E31" s="148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8" t="s">
        <v>74</v>
      </c>
      <c r="B38" s="148"/>
      <c r="C38" s="148"/>
      <c r="D38" s="148"/>
      <c r="E38" s="148"/>
      <c r="F38" s="30"/>
      <c r="G38" s="35"/>
      <c r="H38" s="32"/>
      <c r="I38" s="32"/>
    </row>
    <row r="39" spans="1:9" x14ac:dyDescent="0.25">
      <c r="A39" s="148" t="s">
        <v>75</v>
      </c>
      <c r="B39" s="148"/>
      <c r="C39" s="148"/>
      <c r="D39" s="148"/>
      <c r="E39" s="148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8" t="s">
        <v>77</v>
      </c>
      <c r="B41" s="148"/>
      <c r="C41" s="148"/>
      <c r="D41" s="148"/>
      <c r="E41" s="148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50" t="s">
        <v>80</v>
      </c>
      <c r="B44" s="150"/>
      <c r="C44" s="150"/>
      <c r="D44" s="150"/>
      <c r="E44" s="150"/>
      <c r="F44" s="150"/>
      <c r="G44" s="150"/>
      <c r="H44" s="150"/>
      <c r="I44" s="150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1" t="s">
        <v>87</v>
      </c>
      <c r="B48" s="151"/>
      <c r="C48" s="151"/>
      <c r="D48" s="151"/>
      <c r="E48" s="151"/>
      <c r="F48" s="151"/>
      <c r="G48" s="151"/>
      <c r="H48" s="151"/>
      <c r="I48" s="151"/>
    </row>
    <row r="49" spans="1:9" s="44" customFormat="1" ht="63.75" x14ac:dyDescent="0.2">
      <c r="A49" s="47">
        <v>28</v>
      </c>
      <c r="B49" s="37" t="s">
        <v>95</v>
      </c>
      <c r="C49" s="43" t="s">
        <v>104</v>
      </c>
      <c r="D49" s="32" t="s">
        <v>88</v>
      </c>
      <c r="E49" s="33">
        <v>50</v>
      </c>
      <c r="F49" s="49">
        <v>4000</v>
      </c>
      <c r="G49" s="50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7">
        <v>29</v>
      </c>
      <c r="B50" s="37" t="s">
        <v>94</v>
      </c>
      <c r="C50" s="43" t="s">
        <v>101</v>
      </c>
      <c r="D50" s="32" t="s">
        <v>88</v>
      </c>
      <c r="E50" s="33">
        <v>10</v>
      </c>
      <c r="F50" s="49">
        <v>6000</v>
      </c>
      <c r="G50" s="50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7">
        <v>30</v>
      </c>
      <c r="B51" s="37" t="s">
        <v>93</v>
      </c>
      <c r="C51" s="45" t="s">
        <v>98</v>
      </c>
      <c r="D51" s="32" t="s">
        <v>88</v>
      </c>
      <c r="E51" s="33">
        <v>20</v>
      </c>
      <c r="F51" s="50">
        <v>2319.56</v>
      </c>
      <c r="G51" s="50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7">
        <v>31</v>
      </c>
      <c r="B52" s="37" t="s">
        <v>92</v>
      </c>
      <c r="C52" s="46" t="s">
        <v>99</v>
      </c>
      <c r="D52" s="32" t="s">
        <v>88</v>
      </c>
      <c r="E52" s="33">
        <v>20</v>
      </c>
      <c r="F52" s="50">
        <v>672.9</v>
      </c>
      <c r="G52" s="50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7">
        <v>32</v>
      </c>
      <c r="B53" s="37" t="s">
        <v>96</v>
      </c>
      <c r="C53" s="46" t="s">
        <v>100</v>
      </c>
      <c r="D53" s="32" t="s">
        <v>89</v>
      </c>
      <c r="E53" s="33">
        <v>100</v>
      </c>
      <c r="F53" s="50">
        <v>2746.12</v>
      </c>
      <c r="G53" s="50">
        <f t="shared" si="4"/>
        <v>274612</v>
      </c>
      <c r="H53" s="32" t="s">
        <v>36</v>
      </c>
      <c r="I53" s="32" t="s">
        <v>37</v>
      </c>
    </row>
    <row r="54" spans="1:9" s="39" customFormat="1" x14ac:dyDescent="0.25">
      <c r="A54" s="48"/>
      <c r="B54" s="149" t="s">
        <v>90</v>
      </c>
      <c r="C54" s="149"/>
      <c r="D54" s="149"/>
      <c r="E54" s="149"/>
      <c r="F54" s="149"/>
      <c r="G54" s="149"/>
      <c r="H54" s="149"/>
      <c r="I54" s="40"/>
    </row>
    <row r="55" spans="1:9" ht="34.5" customHeight="1" x14ac:dyDescent="0.25">
      <c r="A55" s="47">
        <v>33</v>
      </c>
      <c r="B55" s="37" t="s">
        <v>97</v>
      </c>
      <c r="C55" s="46" t="s">
        <v>91</v>
      </c>
      <c r="D55" s="32" t="s">
        <v>49</v>
      </c>
      <c r="E55" s="33">
        <v>250</v>
      </c>
      <c r="F55" s="50">
        <v>27.4</v>
      </c>
      <c r="G55" s="50">
        <f>E55*F55</f>
        <v>6850</v>
      </c>
      <c r="H55" s="32" t="s">
        <v>36</v>
      </c>
      <c r="I55" s="32" t="s">
        <v>37</v>
      </c>
    </row>
    <row r="56" spans="1:9" x14ac:dyDescent="0.25">
      <c r="A56" s="145" t="s">
        <v>141</v>
      </c>
      <c r="B56" s="146"/>
      <c r="C56" s="147"/>
      <c r="D56" s="58"/>
      <c r="E56" s="58"/>
      <c r="F56" s="58"/>
      <c r="G56" s="59">
        <f>G7+G9+G10+G11+G12+G16+G19+G20+G22+G23+G25+G26+G29+G30+G32+G33+G34+G35+G36+G37+G40+G42+G43+G45+G46+G47+G49+G50+G51+G52+G53+G55</f>
        <v>3506393.2</v>
      </c>
      <c r="H56" s="58"/>
      <c r="I56" s="58"/>
    </row>
    <row r="58" spans="1:9" ht="15.75" x14ac:dyDescent="0.25">
      <c r="B58" s="52" t="s">
        <v>134</v>
      </c>
      <c r="C58" s="53"/>
      <c r="D58" s="53" t="s">
        <v>133</v>
      </c>
    </row>
    <row r="59" spans="1:9" ht="21" customHeight="1" x14ac:dyDescent="0.25">
      <c r="B59" s="52" t="s">
        <v>135</v>
      </c>
      <c r="C59" s="53"/>
      <c r="D59" s="53" t="s">
        <v>136</v>
      </c>
    </row>
    <row r="60" spans="1:9" ht="20.25" hidden="1" customHeight="1" x14ac:dyDescent="0.25">
      <c r="B60" s="52" t="s">
        <v>9</v>
      </c>
      <c r="C60" s="53"/>
      <c r="D60" s="53" t="s">
        <v>10</v>
      </c>
    </row>
    <row r="61" spans="1:9" ht="31.5" x14ac:dyDescent="0.25">
      <c r="B61" s="52" t="s">
        <v>137</v>
      </c>
      <c r="C61" s="53"/>
      <c r="D61" s="53" t="s">
        <v>138</v>
      </c>
    </row>
    <row r="62" spans="1:9" ht="31.5" x14ac:dyDescent="0.25">
      <c r="B62" s="52" t="s">
        <v>139</v>
      </c>
      <c r="C62" s="54"/>
      <c r="D62" s="52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152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55" t="s">
        <v>153</v>
      </c>
      <c r="I4" s="15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5" t="s">
        <v>141</v>
      </c>
      <c r="B10" s="146"/>
      <c r="C10" s="147"/>
      <c r="D10" s="58"/>
      <c r="E10" s="58"/>
      <c r="F10" s="58"/>
      <c r="G10" s="59">
        <f>G7+G8+G9</f>
        <v>981605</v>
      </c>
      <c r="H10" s="58"/>
      <c r="I10" s="58"/>
    </row>
    <row r="12" spans="1:9" ht="15.75" x14ac:dyDescent="0.25">
      <c r="B12" s="52"/>
      <c r="C12" s="53"/>
      <c r="D12" s="53"/>
    </row>
    <row r="13" spans="1:9" ht="21" customHeight="1" x14ac:dyDescent="0.25">
      <c r="B13" s="52" t="s">
        <v>135</v>
      </c>
      <c r="C13" s="53"/>
      <c r="D13" s="53" t="s">
        <v>159</v>
      </c>
    </row>
    <row r="14" spans="1:9" ht="20.25" hidden="1" customHeight="1" x14ac:dyDescent="0.25">
      <c r="B14" s="52" t="s">
        <v>9</v>
      </c>
      <c r="C14" s="53"/>
      <c r="D14" s="53" t="s">
        <v>10</v>
      </c>
    </row>
    <row r="15" spans="1:9" ht="31.5" x14ac:dyDescent="0.25">
      <c r="B15" s="52" t="s">
        <v>137</v>
      </c>
      <c r="C15" s="53"/>
      <c r="D15" s="53" t="s">
        <v>158</v>
      </c>
    </row>
    <row r="16" spans="1:9" ht="15.75" x14ac:dyDescent="0.25">
      <c r="B16" s="52" t="s">
        <v>139</v>
      </c>
      <c r="C16" s="54"/>
      <c r="D16" s="52" t="s">
        <v>157</v>
      </c>
    </row>
    <row r="17" spans="2:4" ht="15.75" x14ac:dyDescent="0.25">
      <c r="B17" s="52" t="s">
        <v>155</v>
      </c>
      <c r="D17" s="53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169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68" t="s">
        <v>171</v>
      </c>
      <c r="C7" s="17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61">
        <v>2</v>
      </c>
      <c r="B8" s="69" t="s">
        <v>119</v>
      </c>
      <c r="C8" s="61" t="s">
        <v>173</v>
      </c>
      <c r="D8" s="62" t="s">
        <v>42</v>
      </c>
      <c r="E8" s="61">
        <v>10</v>
      </c>
      <c r="F8" s="63">
        <v>25200</v>
      </c>
      <c r="G8" s="63">
        <f>F8*E8</f>
        <v>252000</v>
      </c>
      <c r="H8" s="64" t="s">
        <v>36</v>
      </c>
      <c r="I8" s="64" t="s">
        <v>37</v>
      </c>
    </row>
    <row r="9" spans="1:9" ht="18.75" customHeight="1" x14ac:dyDescent="0.25">
      <c r="A9" s="156" t="s">
        <v>185</v>
      </c>
      <c r="B9" s="156"/>
      <c r="C9" s="156"/>
      <c r="D9" s="156"/>
      <c r="E9" s="156"/>
      <c r="F9" s="156"/>
      <c r="G9" s="156"/>
      <c r="H9" s="156"/>
      <c r="I9" s="156"/>
    </row>
    <row r="10" spans="1:9" ht="60" customHeight="1" x14ac:dyDescent="0.25">
      <c r="A10" s="17">
        <v>3</v>
      </c>
      <c r="B10" s="70" t="s">
        <v>186</v>
      </c>
      <c r="C10" s="17"/>
      <c r="D10" s="65" t="s">
        <v>180</v>
      </c>
      <c r="E10" s="66">
        <v>1</v>
      </c>
      <c r="F10" s="66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70" t="s">
        <v>187</v>
      </c>
      <c r="C11" s="17"/>
      <c r="D11" s="65" t="s">
        <v>180</v>
      </c>
      <c r="E11" s="66">
        <v>6</v>
      </c>
      <c r="F11" s="66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70" t="s">
        <v>188</v>
      </c>
      <c r="C12" s="17"/>
      <c r="D12" s="65" t="s">
        <v>181</v>
      </c>
      <c r="E12" s="66">
        <v>6</v>
      </c>
      <c r="F12" s="66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70" t="s">
        <v>174</v>
      </c>
      <c r="C13" s="17"/>
      <c r="D13" s="65" t="s">
        <v>181</v>
      </c>
      <c r="E13" s="66">
        <v>500</v>
      </c>
      <c r="F13" s="66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70" t="s">
        <v>175</v>
      </c>
      <c r="C14" s="17"/>
      <c r="D14" s="65" t="s">
        <v>181</v>
      </c>
      <c r="E14" s="66">
        <v>3000</v>
      </c>
      <c r="F14" s="66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70" t="s">
        <v>176</v>
      </c>
      <c r="C15" s="17"/>
      <c r="D15" s="65" t="s">
        <v>180</v>
      </c>
      <c r="E15" s="66">
        <v>6</v>
      </c>
      <c r="F15" s="66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70" t="s">
        <v>189</v>
      </c>
      <c r="C16" s="17"/>
      <c r="D16" s="65" t="s">
        <v>88</v>
      </c>
      <c r="E16" s="66">
        <v>20</v>
      </c>
      <c r="F16" s="66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70" t="s">
        <v>190</v>
      </c>
      <c r="C17" s="17"/>
      <c r="D17" s="65" t="s">
        <v>182</v>
      </c>
      <c r="E17" s="66">
        <v>10</v>
      </c>
      <c r="F17" s="66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70" t="s">
        <v>191</v>
      </c>
      <c r="C18" s="17"/>
      <c r="D18" s="65" t="s">
        <v>88</v>
      </c>
      <c r="E18" s="66">
        <v>3</v>
      </c>
      <c r="F18" s="66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70" t="s">
        <v>192</v>
      </c>
      <c r="C19" s="17"/>
      <c r="D19" s="65" t="s">
        <v>183</v>
      </c>
      <c r="E19" s="66">
        <v>1</v>
      </c>
      <c r="F19" s="66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70" t="s">
        <v>177</v>
      </c>
      <c r="C20" s="17"/>
      <c r="D20" s="65" t="s">
        <v>180</v>
      </c>
      <c r="E20" s="66">
        <v>1</v>
      </c>
      <c r="F20" s="66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70" t="s">
        <v>193</v>
      </c>
      <c r="C21" s="17"/>
      <c r="D21" s="65" t="s">
        <v>180</v>
      </c>
      <c r="E21" s="66">
        <v>1</v>
      </c>
      <c r="F21" s="66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70" t="s">
        <v>194</v>
      </c>
      <c r="C22" s="17"/>
      <c r="D22" s="65" t="s">
        <v>184</v>
      </c>
      <c r="E22" s="66">
        <v>1</v>
      </c>
      <c r="F22" s="66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70" t="s">
        <v>195</v>
      </c>
      <c r="C23" s="17"/>
      <c r="D23" s="65" t="s">
        <v>88</v>
      </c>
      <c r="E23" s="66">
        <v>1</v>
      </c>
      <c r="F23" s="66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70" t="s">
        <v>196</v>
      </c>
      <c r="C24" s="17"/>
      <c r="D24" s="65" t="s">
        <v>184</v>
      </c>
      <c r="E24" s="66">
        <v>1</v>
      </c>
      <c r="F24" s="66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70" t="s">
        <v>178</v>
      </c>
      <c r="C25" s="17"/>
      <c r="D25" s="65" t="s">
        <v>181</v>
      </c>
      <c r="E25" s="66">
        <v>30</v>
      </c>
      <c r="F25" s="66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70" t="s">
        <v>179</v>
      </c>
      <c r="C26" s="17"/>
      <c r="D26" s="65" t="s">
        <v>181</v>
      </c>
      <c r="E26" s="66">
        <v>30</v>
      </c>
      <c r="F26" s="66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5" t="s">
        <v>141</v>
      </c>
      <c r="B27" s="146"/>
      <c r="C27" s="147"/>
      <c r="D27" s="58"/>
      <c r="E27" s="58"/>
      <c r="F27" s="58"/>
      <c r="G27" s="59">
        <f>SUM(G7:G26)</f>
        <v>1153400</v>
      </c>
      <c r="H27" s="58"/>
      <c r="I27" s="58"/>
    </row>
    <row r="29" spans="1:9" ht="15.75" x14ac:dyDescent="0.25">
      <c r="B29" s="52"/>
      <c r="C29" s="53"/>
      <c r="D29" s="53"/>
    </row>
    <row r="30" spans="1:9" ht="25.5" customHeight="1" x14ac:dyDescent="0.25">
      <c r="B30" s="52" t="s">
        <v>134</v>
      </c>
      <c r="C30" s="53"/>
      <c r="D30" s="53" t="s">
        <v>172</v>
      </c>
    </row>
    <row r="31" spans="1:9" ht="25.5" customHeight="1" x14ac:dyDescent="0.25">
      <c r="B31" s="52" t="s">
        <v>135</v>
      </c>
      <c r="C31" s="53"/>
      <c r="D31" s="53" t="s">
        <v>159</v>
      </c>
    </row>
    <row r="32" spans="1:9" ht="38.25" customHeight="1" x14ac:dyDescent="0.25">
      <c r="B32" s="52" t="s">
        <v>137</v>
      </c>
      <c r="C32" s="53"/>
      <c r="D32" s="53" t="s">
        <v>158</v>
      </c>
    </row>
    <row r="33" spans="2:4" ht="22.5" customHeight="1" x14ac:dyDescent="0.25">
      <c r="B33" s="52" t="s">
        <v>139</v>
      </c>
      <c r="C33" s="54"/>
      <c r="D33" s="52" t="s">
        <v>157</v>
      </c>
    </row>
    <row r="34" spans="2:4" ht="15.75" x14ac:dyDescent="0.25">
      <c r="B34" s="52"/>
      <c r="D34" s="53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169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08" customHeight="1" x14ac:dyDescent="0.25">
      <c r="A7" s="17">
        <v>1</v>
      </c>
      <c r="B7" s="71" t="s">
        <v>198</v>
      </c>
      <c r="C7" s="17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6"/>
      <c r="B8" s="156"/>
      <c r="C8" s="156"/>
      <c r="D8" s="156"/>
      <c r="E8" s="156"/>
      <c r="F8" s="156"/>
      <c r="G8" s="156"/>
      <c r="H8" s="156"/>
      <c r="I8" s="156"/>
    </row>
    <row r="9" spans="1:9" ht="60" customHeight="1" x14ac:dyDescent="0.25">
      <c r="A9" s="17">
        <v>2</v>
      </c>
      <c r="B9" s="70" t="s">
        <v>199</v>
      </c>
      <c r="C9" s="17" t="s">
        <v>200</v>
      </c>
      <c r="D9" s="65" t="s">
        <v>181</v>
      </c>
      <c r="E9" s="66">
        <v>250</v>
      </c>
      <c r="F9" s="66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70" t="s">
        <v>201</v>
      </c>
      <c r="C10" s="17" t="s">
        <v>202</v>
      </c>
      <c r="D10" s="65" t="s">
        <v>181</v>
      </c>
      <c r="E10" s="66">
        <v>30</v>
      </c>
      <c r="F10" s="66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5" t="s">
        <v>141</v>
      </c>
      <c r="B11" s="146"/>
      <c r="C11" s="147"/>
      <c r="D11" s="58"/>
      <c r="E11" s="58"/>
      <c r="F11" s="58"/>
      <c r="G11" s="59">
        <f>SUM(G7:G10)</f>
        <v>192600</v>
      </c>
      <c r="H11" s="58"/>
      <c r="I11" s="58"/>
    </row>
    <row r="13" spans="1:9" ht="15.75" x14ac:dyDescent="0.25">
      <c r="B13" s="52"/>
      <c r="C13" s="53"/>
      <c r="D13" s="53"/>
    </row>
    <row r="14" spans="1:9" ht="25.5" customHeight="1" x14ac:dyDescent="0.25">
      <c r="B14" s="52" t="s">
        <v>134</v>
      </c>
      <c r="C14" s="53"/>
      <c r="D14" s="53" t="s">
        <v>172</v>
      </c>
    </row>
    <row r="15" spans="1:9" ht="25.5" customHeight="1" x14ac:dyDescent="0.25">
      <c r="B15" s="52" t="s">
        <v>135</v>
      </c>
      <c r="C15" s="53"/>
      <c r="D15" s="53" t="s">
        <v>159</v>
      </c>
    </row>
    <row r="16" spans="1:9" ht="38.25" customHeight="1" x14ac:dyDescent="0.25">
      <c r="B16" s="52" t="s">
        <v>137</v>
      </c>
      <c r="C16" s="53"/>
      <c r="D16" s="53" t="s">
        <v>158</v>
      </c>
    </row>
    <row r="17" spans="2:4" ht="22.5" customHeight="1" x14ac:dyDescent="0.25">
      <c r="B17" s="52" t="s">
        <v>139</v>
      </c>
      <c r="C17" s="54"/>
      <c r="D17" s="52" t="s">
        <v>157</v>
      </c>
    </row>
    <row r="18" spans="2:4" ht="15.75" x14ac:dyDescent="0.25">
      <c r="B18" s="52"/>
      <c r="D18" s="53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169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2</v>
      </c>
      <c r="B8" s="74" t="s">
        <v>201</v>
      </c>
      <c r="C8" s="17" t="s">
        <v>202</v>
      </c>
      <c r="D8" s="65" t="s">
        <v>181</v>
      </c>
      <c r="E8" s="66">
        <v>30</v>
      </c>
      <c r="F8" s="66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74" t="s">
        <v>204</v>
      </c>
      <c r="C9" s="17" t="s">
        <v>205</v>
      </c>
      <c r="D9" s="65" t="s">
        <v>181</v>
      </c>
      <c r="E9" s="66">
        <v>50</v>
      </c>
      <c r="F9" s="66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74" t="s">
        <v>206</v>
      </c>
      <c r="C10" s="17"/>
      <c r="D10" s="65" t="s">
        <v>181</v>
      </c>
      <c r="E10" s="66">
        <v>100</v>
      </c>
      <c r="F10" s="66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74" t="s">
        <v>207</v>
      </c>
      <c r="C11" s="17"/>
      <c r="D11" s="65" t="s">
        <v>208</v>
      </c>
      <c r="E11" s="66">
        <v>3300</v>
      </c>
      <c r="F11" s="66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72">
        <v>7</v>
      </c>
      <c r="B12" s="74" t="s">
        <v>209</v>
      </c>
      <c r="C12" s="73" t="s">
        <v>210</v>
      </c>
      <c r="D12" s="65" t="s">
        <v>180</v>
      </c>
      <c r="E12" s="66">
        <v>2</v>
      </c>
      <c r="F12" s="66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7">
        <v>8</v>
      </c>
      <c r="B13" s="76" t="s">
        <v>93</v>
      </c>
      <c r="C13" s="45" t="s">
        <v>98</v>
      </c>
      <c r="D13" s="32" t="s">
        <v>88</v>
      </c>
      <c r="E13" s="33">
        <v>20</v>
      </c>
      <c r="F13" s="50">
        <v>2319.56</v>
      </c>
      <c r="G13" s="50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7">
        <v>9</v>
      </c>
      <c r="B14" s="37" t="s">
        <v>92</v>
      </c>
      <c r="C14" s="46" t="s">
        <v>99</v>
      </c>
      <c r="D14" s="32" t="s">
        <v>88</v>
      </c>
      <c r="E14" s="33">
        <v>20</v>
      </c>
      <c r="F14" s="50">
        <v>672.9</v>
      </c>
      <c r="G14" s="50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7">
        <v>10</v>
      </c>
      <c r="B15" s="37" t="s">
        <v>96</v>
      </c>
      <c r="C15" s="46" t="s">
        <v>100</v>
      </c>
      <c r="D15" s="32" t="s">
        <v>89</v>
      </c>
      <c r="E15" s="33">
        <v>100</v>
      </c>
      <c r="F15" s="50">
        <v>2746.12</v>
      </c>
      <c r="G15" s="50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5" t="s">
        <v>141</v>
      </c>
      <c r="B17" s="146"/>
      <c r="C17" s="147"/>
      <c r="D17" s="58"/>
      <c r="E17" s="58"/>
      <c r="F17" s="58"/>
      <c r="G17" s="59">
        <f>SUM(G7:G16)</f>
        <v>1418936.2</v>
      </c>
      <c r="H17" s="58"/>
      <c r="I17" s="58"/>
    </row>
    <row r="19" spans="1:9" ht="15.75" x14ac:dyDescent="0.25">
      <c r="B19" s="52"/>
      <c r="C19" s="53"/>
      <c r="D19" s="53"/>
    </row>
    <row r="20" spans="1:9" ht="25.5" customHeight="1" x14ac:dyDescent="0.25">
      <c r="B20" s="52" t="s">
        <v>211</v>
      </c>
      <c r="C20" s="53"/>
      <c r="D20" s="53" t="s">
        <v>212</v>
      </c>
    </row>
    <row r="21" spans="1:9" ht="25.5" hidden="1" customHeight="1" x14ac:dyDescent="0.25">
      <c r="B21" s="52" t="s">
        <v>135</v>
      </c>
      <c r="C21" s="53"/>
      <c r="D21" s="53" t="s">
        <v>159</v>
      </c>
    </row>
    <row r="22" spans="1:9" ht="38.25" customHeight="1" x14ac:dyDescent="0.25">
      <c r="B22" s="52" t="s">
        <v>137</v>
      </c>
      <c r="C22" s="53"/>
      <c r="D22" s="53" t="s">
        <v>158</v>
      </c>
    </row>
    <row r="23" spans="1:9" ht="22.5" customHeight="1" x14ac:dyDescent="0.25">
      <c r="B23" s="52" t="s">
        <v>139</v>
      </c>
      <c r="C23" s="54"/>
      <c r="D23" s="52" t="s">
        <v>157</v>
      </c>
    </row>
    <row r="24" spans="1:9" ht="15.75" x14ac:dyDescent="0.25">
      <c r="B24" s="52"/>
      <c r="D24" s="53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43" t="s">
        <v>169</v>
      </c>
      <c r="G1" s="143"/>
      <c r="H1" s="143"/>
      <c r="I1" s="143"/>
    </row>
    <row r="2" spans="1:9" ht="15" customHeight="1" x14ac:dyDescent="0.25">
      <c r="C2" s="51"/>
      <c r="D2" s="51"/>
      <c r="E2" s="51"/>
      <c r="F2" s="143"/>
      <c r="G2" s="143"/>
      <c r="H2" s="143"/>
      <c r="I2" s="143"/>
    </row>
    <row r="3" spans="1:9" x14ac:dyDescent="0.25">
      <c r="C3" s="51"/>
      <c r="D3" s="51"/>
      <c r="E3" s="51"/>
      <c r="F3" s="143"/>
      <c r="G3" s="143"/>
      <c r="H3" s="143"/>
      <c r="I3" s="143"/>
    </row>
    <row r="4" spans="1:9" ht="19.5" customHeight="1" x14ac:dyDescent="0.25">
      <c r="C4" s="12"/>
      <c r="E4" s="51"/>
      <c r="F4" s="51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1</v>
      </c>
      <c r="B8" s="74" t="s">
        <v>213</v>
      </c>
      <c r="C8" s="17" t="s">
        <v>214</v>
      </c>
      <c r="D8" s="65" t="s">
        <v>181</v>
      </c>
      <c r="E8" s="66">
        <v>200</v>
      </c>
      <c r="F8" s="66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74" t="s">
        <v>215</v>
      </c>
      <c r="C9" s="77" t="s">
        <v>218</v>
      </c>
      <c r="D9" s="65" t="s">
        <v>181</v>
      </c>
      <c r="E9" s="66">
        <v>50</v>
      </c>
      <c r="F9" s="66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75" t="s">
        <v>216</v>
      </c>
      <c r="C10" s="78" t="s">
        <v>217</v>
      </c>
      <c r="D10" s="65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5" t="s">
        <v>141</v>
      </c>
      <c r="B11" s="146"/>
      <c r="C11" s="147"/>
      <c r="D11" s="58"/>
      <c r="E11" s="58"/>
      <c r="F11" s="58"/>
      <c r="G11" s="59">
        <f>SUM(G7:G10)</f>
        <v>301500</v>
      </c>
      <c r="H11" s="58"/>
      <c r="I11" s="58"/>
    </row>
    <row r="13" spans="1:9" ht="15.75" x14ac:dyDescent="0.25">
      <c r="B13" s="52"/>
      <c r="C13" s="53"/>
      <c r="D13" s="53"/>
    </row>
    <row r="14" spans="1:9" ht="25.5" customHeight="1" x14ac:dyDescent="0.25">
      <c r="B14" s="52" t="s">
        <v>211</v>
      </c>
      <c r="C14" s="53"/>
      <c r="D14" s="53" t="s">
        <v>212</v>
      </c>
    </row>
    <row r="15" spans="1:9" ht="25.5" hidden="1" customHeight="1" x14ac:dyDescent="0.25">
      <c r="B15" s="52" t="s">
        <v>135</v>
      </c>
      <c r="C15" s="53"/>
      <c r="D15" s="53" t="s">
        <v>159</v>
      </c>
    </row>
    <row r="16" spans="1:9" ht="38.25" customHeight="1" x14ac:dyDescent="0.25">
      <c r="B16" s="52" t="s">
        <v>137</v>
      </c>
      <c r="C16" s="53"/>
      <c r="D16" s="53" t="s">
        <v>158</v>
      </c>
    </row>
    <row r="17" spans="2:4" ht="22.5" customHeight="1" x14ac:dyDescent="0.25">
      <c r="B17" s="52" t="s">
        <v>139</v>
      </c>
      <c r="C17" s="54"/>
      <c r="D17" s="52" t="s">
        <v>157</v>
      </c>
    </row>
    <row r="18" spans="2:4" ht="15.75" x14ac:dyDescent="0.25">
      <c r="B18" s="52"/>
      <c r="D18" s="53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общий</vt:lpstr>
      <vt:lpstr>Лист5</vt:lpstr>
      <vt:lpstr>Лист1</vt:lpstr>
      <vt:lpstr>'375'!Область_печати</vt:lpstr>
      <vt:lpstr>общий!Область_печати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2024-03-12T05:24:51Z</dcterms:modified>
</cp:coreProperties>
</file>