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общий" sheetId="13" r:id="rId11"/>
    <sheet name="Лист5" sheetId="16" r:id="rId12"/>
  </sheets>
  <definedNames>
    <definedName name="_xlnm._FilterDatabase" localSheetId="10" hidden="1">общий!$A$7:$I$69</definedName>
    <definedName name="_xlnm.Print_Area" localSheetId="3">'375'!$A$1:$I$62</definedName>
    <definedName name="_xlnm.Print_Area" localSheetId="10">общий!$A$1:$I$74</definedName>
    <definedName name="_xlnm.Print_Area" localSheetId="0">Тарелки!$A$1:$F$24</definedName>
  </definedNames>
  <calcPr calcId="152511" refMode="R1C1"/>
</workbook>
</file>

<file path=xl/calcChain.xml><?xml version="1.0" encoding="utf-8"?>
<calcChain xmlns="http://schemas.openxmlformats.org/spreadsheetml/2006/main">
  <c r="G69" i="13" l="1"/>
  <c r="G68" i="13"/>
  <c r="G62" i="13" l="1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P23" i="13"/>
  <c r="G23" i="13"/>
  <c r="P22" i="13"/>
  <c r="G22" i="13"/>
  <c r="P21" i="13"/>
  <c r="G21" i="13"/>
  <c r="P20" i="13"/>
  <c r="G20" i="13"/>
  <c r="G67" i="13" l="1"/>
  <c r="G66" i="13"/>
  <c r="G65" i="13"/>
  <c r="G19" i="13"/>
  <c r="G18" i="13"/>
  <c r="G17" i="13"/>
  <c r="G16" i="13"/>
  <c r="G15" i="13"/>
  <c r="G14" i="13"/>
  <c r="G13" i="13"/>
  <c r="G12" i="13"/>
  <c r="G63" i="13" l="1"/>
  <c r="G9" i="13" l="1"/>
  <c r="G8" i="13" l="1"/>
  <c r="G10" i="13" l="1"/>
  <c r="G35" i="11" l="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G36" i="11" s="1"/>
  <c r="F28" i="3" l="1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l="1"/>
  <c r="G10" i="7"/>
  <c r="G9" i="7"/>
  <c r="G7" i="7"/>
  <c r="G11" i="7" l="1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G27" i="6" s="1"/>
  <c r="F27" i="3" l="1"/>
  <c r="F26" i="3"/>
  <c r="F25" i="3"/>
  <c r="G7" i="5" l="1"/>
  <c r="G10" i="5" s="1"/>
  <c r="G9" i="5"/>
  <c r="G8" i="5"/>
  <c r="F24" i="3" l="1"/>
  <c r="F23" i="3"/>
  <c r="F22" i="3" l="1"/>
  <c r="F10" i="3" l="1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G56" i="4" s="1"/>
  <c r="F8" i="3" l="1"/>
  <c r="F9" i="3"/>
  <c r="F29" i="3" l="1"/>
  <c r="F3" i="2"/>
  <c r="F4" i="2" s="1"/>
  <c r="F10" i="1" l="1"/>
  <c r="F9" i="1"/>
  <c r="F11" i="1" s="1"/>
</calcChain>
</file>

<file path=xl/sharedStrings.xml><?xml version="1.0" encoding="utf-8"?>
<sst xmlns="http://schemas.openxmlformats.org/spreadsheetml/2006/main" count="1159" uniqueCount="378">
  <si>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</si>
  <si>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</si>
  <si>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</si>
  <si>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</si>
  <si>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</si>
  <si>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</si>
  <si>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</si>
  <si>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</si>
  <si>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</si>
  <si>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</si>
  <si>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</si>
  <si>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</si>
  <si>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</si>
  <si>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</si>
  <si>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</si>
  <si>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</si>
  <si>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</si>
  <si>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</si>
  <si>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</si>
  <si>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</si>
  <si>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</si>
  <si>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</si>
  <si>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</si>
  <si>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</si>
  <si>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</si>
  <si>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</si>
  <si>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</si>
  <si>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</si>
  <si>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</si>
  <si>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</si>
  <si>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</si>
  <si>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</si>
  <si>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</si>
  <si>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</si>
  <si>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</si>
  <si>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</si>
  <si>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</si>
  <si>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</si>
  <si>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</si>
  <si>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</si>
  <si>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</si>
  <si>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</si>
  <si>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</si>
  <si>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</si>
  <si>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</si>
  <si>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</si>
  <si>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</si>
  <si>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</si>
  <si>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</si>
  <si>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</si>
  <si>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</si>
  <si>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</si>
  <si>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</si>
  <si>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</si>
  <si>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</si>
  <si>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</si>
  <si>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</si>
  <si>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</si>
  <si>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</si>
  <si>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</si>
  <si>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</si>
  <si>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</si>
  <si>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</si>
  <si>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</si>
  <si>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</si>
  <si>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</si>
  <si>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</si>
  <si>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</si>
  <si>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</si>
  <si>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</si>
  <si>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</si>
  <si>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</si>
  <si>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</si>
  <si>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</si>
  <si>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</si>
  <si>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</si>
  <si>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</si>
  <si>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</si>
  <si>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</si>
  <si>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</si>
  <si>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</si>
  <si>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</si>
  <si>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</si>
  <si>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</si>
  <si>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</si>
  <si>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</si>
  <si>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</si>
  <si>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</si>
  <si>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</si>
  <si>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</si>
  <si>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</si>
  <si>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</si>
  <si>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</si>
  <si>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</si>
  <si>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</si>
  <si>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</si>
  <si>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</si>
  <si>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</si>
  <si>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</si>
  <si>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</si>
  <si>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</si>
  <si>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</si>
  <si>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</si>
  <si>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</si>
  <si>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</si>
  <si>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</si>
  <si>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</si>
  <si>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</si>
  <si>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</si>
  <si>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</si>
  <si>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</si>
  <si>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</si>
  <si>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</si>
  <si>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</si>
  <si>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</si>
  <si>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</si>
  <si>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</si>
  <si>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</si>
  <si>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</si>
  <si>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</si>
  <si>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</si>
  <si>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</si>
  <si>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</si>
  <si>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</si>
  <si>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</si>
  <si>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</si>
  <si>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</si>
  <si>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</si>
  <si>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</si>
  <si>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</si>
  <si>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</si>
  <si>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</si>
  <si>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</si>
  <si>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</si>
  <si>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</si>
  <si>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</si>
  <si>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</si>
  <si>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</si>
  <si>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</si>
  <si>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</si>
  <si>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</si>
  <si>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</si>
  <si>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</si>
  <si>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</si>
  <si>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</si>
  <si>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</si>
  <si>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</si>
  <si>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</si>
  <si>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</si>
  <si>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</si>
  <si>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</si>
  <si>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</si>
  <si>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</si>
  <si>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</si>
  <si>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</si>
  <si>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</si>
  <si>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</si>
  <si>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</si>
  <si>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</si>
  <si>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</si>
  <si>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</si>
  <si>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</si>
  <si>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</si>
  <si>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</si>
  <si>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</si>
  <si>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</si>
  <si>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</si>
  <si>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</si>
  <si>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</si>
  <si>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</si>
  <si>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</si>
  <si>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</si>
  <si>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</si>
  <si>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</si>
  <si>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</si>
  <si>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</si>
  <si>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</si>
  <si>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</si>
  <si>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</si>
  <si>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</si>
  <si>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</si>
  <si>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</si>
  <si>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</si>
  <si>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</si>
  <si>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</si>
  <si>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</si>
  <si>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</si>
  <si>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</si>
  <si>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</si>
  <si>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</si>
  <si>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</si>
  <si>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</si>
  <si>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</si>
  <si>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</si>
  <si>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</si>
  <si>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</si>
  <si>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</si>
  <si>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</si>
  <si>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</si>
  <si>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</si>
  <si>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</si>
  <si>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</si>
  <si>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</si>
  <si>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</si>
  <si>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</si>
  <si>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</si>
  <si>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</si>
  <si>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</si>
  <si>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</si>
  <si>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</si>
  <si>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</si>
  <si>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</si>
  <si>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</si>
  <si>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</si>
  <si>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</si>
  <si>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</si>
  <si>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</si>
  <si>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</si>
  <si>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</si>
  <si>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</si>
  <si>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</si>
  <si>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</si>
  <si>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</si>
  <si>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</si>
  <si>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</si>
  <si>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ИМН</t>
  </si>
  <si>
    <t>Жгут</t>
  </si>
  <si>
    <t>Жгут кровоостанавливающий, нестерильный, на застежке, материал латекс</t>
  </si>
  <si>
    <t>Загубник для эндоскопии полимерный (нестерильный)</t>
  </si>
  <si>
    <t>Нестерильно, однократного применения. Предназначен для введения гибких эндоскопов, трубок при проведении эндоскопии верхних отделов желудочно-кишечного тракта и дыхательных путей</t>
  </si>
  <si>
    <t>Зонд дуоденальный с оливой размер №12, 14</t>
  </si>
  <si>
    <t>Зонды дуоденальные не перегибаемые, изготовлены из эластичного ПВХ. Конец трубки полностью закрыт, на конце имеется олива. На боковой поверхности трубки имеются четыре противолежащие отверстия. На дрен нанесена шкала длины в виде отдельных отметок</t>
  </si>
  <si>
    <t>Фотометрическая лампа R 920/940</t>
  </si>
  <si>
    <t>Адаптер для тестовой пробирки (черный) 30 шт</t>
  </si>
  <si>
    <t>Адаптер для тестовой пробирки (белый) 30 шт</t>
  </si>
  <si>
    <t xml:space="preserve">Сектор пластиковых кюветы 256 шт </t>
  </si>
  <si>
    <t>TruCal U</t>
  </si>
  <si>
    <t>TruLab N</t>
  </si>
  <si>
    <t>TruLab P</t>
  </si>
  <si>
    <t xml:space="preserve">TruCal CRP  </t>
  </si>
  <si>
    <t>Итого по КДЛ</t>
  </si>
  <si>
    <r>
      <t>Аланинаминотрансферазы (АЛТ)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</si>
  <si>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Альбумин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</si>
  <si>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Альфа-Амилаза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</si>
  <si>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 xml:space="preserve">Аспартатаминотрансферазы (АСТ) </t>
    </r>
    <r>
      <rPr>
        <sz val="11"/>
        <color rgb="FF000000"/>
        <rFont val="Times New Roman"/>
        <family val="1"/>
        <charset val="204"/>
      </rPr>
      <t xml:space="preserve">800тестов </t>
    </r>
  </si>
  <si>
    <r>
      <t xml:space="preserve">С-реактивный белок </t>
    </r>
    <r>
      <rPr>
        <sz val="11"/>
        <color rgb="FF000000"/>
        <rFont val="Times New Roman"/>
        <family val="1"/>
        <charset val="204"/>
      </rPr>
      <t>800 тестов</t>
    </r>
  </si>
  <si>
    <r>
      <t>Креатинин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</si>
  <si>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 xml:space="preserve">Глюкоза </t>
    </r>
    <r>
      <rPr>
        <sz val="11"/>
        <color rgb="FF000000"/>
        <rFont val="Times New Roman"/>
        <family val="1"/>
        <charset val="204"/>
      </rPr>
      <t>800 тестов</t>
    </r>
  </si>
  <si>
    <r>
      <t>Железо</t>
    </r>
    <r>
      <rPr>
        <sz val="11"/>
        <color rgb="FF000000"/>
        <rFont val="Times New Roman"/>
        <family val="1"/>
        <charset val="204"/>
      </rPr>
      <t xml:space="preserve"> 480 тестов </t>
    </r>
  </si>
  <si>
    <r>
      <t>Общий белок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</si>
  <si>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Мочевина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</si>
  <si>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Щелочная фосфатаза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</si>
  <si>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Гамма-Глутамилтрансфераза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</si>
  <si>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Лактат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</si>
  <si>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 xml:space="preserve">Билирубин прямой </t>
    </r>
    <r>
      <rPr>
        <sz val="11"/>
        <color rgb="FF000000"/>
        <rFont val="Times New Roman"/>
        <family val="1"/>
        <charset val="204"/>
      </rPr>
      <t>800 тестов</t>
    </r>
  </si>
  <si>
    <r>
      <t>Билирубин общии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</si>
  <si>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Триглицериды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</si>
  <si>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 xml:space="preserve">Натрий </t>
    </r>
    <r>
      <rPr>
        <sz val="11"/>
        <color rgb="FF000000"/>
        <rFont val="Times New Roman"/>
        <family val="1"/>
        <charset val="204"/>
      </rPr>
      <t xml:space="preserve">400 тестов </t>
    </r>
  </si>
  <si>
    <r>
      <t>Калии</t>
    </r>
    <r>
      <rPr>
        <sz val="11"/>
        <color rgb="FF000000"/>
        <rFont val="Times New Roman"/>
        <family val="1"/>
        <charset val="204"/>
      </rPr>
      <t xml:space="preserve"> 400 тестов </t>
    </r>
  </si>
  <si>
    <r>
      <t>Хлориды</t>
    </r>
    <r>
      <rPr>
        <sz val="11"/>
        <color rgb="FF000000"/>
        <rFont val="Times New Roman"/>
        <family val="1"/>
        <charset val="204"/>
      </rPr>
      <t xml:space="preserve"> 200 тестов </t>
    </r>
  </si>
  <si>
    <r>
      <t xml:space="preserve">Холестерин </t>
    </r>
    <r>
      <rPr>
        <sz val="11"/>
        <color rgb="FF000000"/>
        <rFont val="Times New Roman"/>
        <family val="1"/>
        <charset val="204"/>
      </rPr>
      <t xml:space="preserve">800 тестов </t>
    </r>
  </si>
  <si>
    <r>
      <t>Чистящее средство  Cleaner  respons 920,940</t>
    </r>
    <r>
      <rPr>
        <sz val="11"/>
        <color rgb="FF000000"/>
        <rFont val="Times New Roman"/>
        <family val="1"/>
        <charset val="204"/>
      </rPr>
      <t xml:space="preserve"> 6*200ml </t>
    </r>
  </si>
  <si>
    <r>
      <t>Чистящее средство  Cleaner А</t>
    </r>
    <r>
      <rPr>
        <sz val="11"/>
        <color rgb="FF000000"/>
        <rFont val="Times New Roman"/>
        <family val="1"/>
        <charset val="204"/>
      </rPr>
      <t>,4*60ml0</t>
    </r>
  </si>
  <si>
    <r>
      <t>Чистящее средство  Cleaner В</t>
    </r>
    <r>
      <rPr>
        <sz val="11"/>
        <color rgb="FF000000"/>
        <rFont val="Times New Roman"/>
        <family val="1"/>
        <charset val="204"/>
      </rPr>
      <t>,4*60ml0</t>
    </r>
  </si>
  <si>
    <r>
      <t>TruCal E</t>
    </r>
    <r>
      <rPr>
        <sz val="11"/>
        <color rgb="FF000000"/>
        <rFont val="Times New Roman"/>
        <family val="1"/>
        <charset val="204"/>
      </rPr>
      <t>, 4*3ml</t>
    </r>
  </si>
  <si>
    <r>
      <t>TruLab CRP  Level 1</t>
    </r>
    <r>
      <rPr>
        <sz val="11"/>
        <color rgb="FF000000"/>
        <rFont val="Times New Roman"/>
        <family val="1"/>
        <charset val="204"/>
      </rPr>
      <t>,3*2ml</t>
    </r>
  </si>
  <si>
    <t>Страна производитель</t>
  </si>
  <si>
    <t>Цена за ед., тенге</t>
  </si>
  <si>
    <t>Сроки поставки</t>
  </si>
  <si>
    <t>г.Астана, ул.А 1, здание 5, блок "В","Г" (отдел фармации)</t>
  </si>
  <si>
    <t>РК – МИ (МТ) - №017463</t>
  </si>
  <si>
    <t>РК – МТ - 5№022094</t>
  </si>
  <si>
    <t>РК – МИ (in vitro) - №017464</t>
  </si>
  <si>
    <r>
      <t>TruLab CRP  Level 2</t>
    </r>
    <r>
      <rPr>
        <sz val="11"/>
        <color theme="1"/>
        <rFont val="Times New Roman"/>
        <family val="1"/>
        <charset val="204"/>
      </rPr>
      <t>,3*2ml</t>
    </r>
  </si>
  <si>
    <t>5 869 300,00 (пять миллионов восемьсот шестьдесят девять тысяч триста) тенге 00 тиын</t>
  </si>
  <si>
    <r>
      <t xml:space="preserve">Тест полоски Urine RS H11 </t>
    </r>
    <r>
      <rPr>
        <sz val="11"/>
        <rFont val="Times New Roman"/>
        <family val="1"/>
        <charset val="204"/>
      </rPr>
      <t xml:space="preserve"> Анализатор мочи полуавтоматический CL-50</t>
    </r>
  </si>
  <si>
    <r>
      <t xml:space="preserve">Тест полоски Urine RS H10 </t>
    </r>
    <r>
      <rPr>
        <sz val="11"/>
        <rFont val="Times New Roman"/>
        <family val="1"/>
        <charset val="204"/>
      </rPr>
      <t xml:space="preserve"> Анализатор мочи полуавтоматический CL-50</t>
    </r>
  </si>
  <si>
    <t>ЛС</t>
  </si>
  <si>
    <t>Ацикловир</t>
  </si>
  <si>
    <t>порошок для приготовления раствора для инъекций 250 мг</t>
  </si>
  <si>
    <t>Медовир</t>
  </si>
  <si>
    <t xml:space="preserve">Ацикловир 500мг </t>
  </si>
  <si>
    <t>Пиперациллин и Тазобактам</t>
  </si>
  <si>
    <t>порошок для приготовления раствора для инъекций  4,5г</t>
  </si>
  <si>
    <t>Ремдесевир 100мг</t>
  </si>
  <si>
    <t>100мг</t>
  </si>
  <si>
    <t>Сыворотка противодифтерийная  лошадиная очищенная концентрированная жидкая</t>
  </si>
  <si>
    <t>раствоp для инъекций в ампулах (5 ампул)</t>
  </si>
  <si>
    <t>Сыворотка противоботулиническая типа  В  лошадиная очищенная концентрированная жидкая</t>
  </si>
  <si>
    <t>Сыворотка противоботулиническая типа  Е  лошадиная очищенная концентрированная жидкая</t>
  </si>
  <si>
    <t>Интрафен 400 мг</t>
  </si>
  <si>
    <t>Раствор для внутривенного введения,400 мг/4 мл, 4 мл, №10</t>
  </si>
  <si>
    <t>Буферный раствор</t>
  </si>
  <si>
    <t xml:space="preserve">Буферный раствор калибровочный </t>
  </si>
  <si>
    <t>L Лизин эсцинат</t>
  </si>
  <si>
    <t>5мл 1мг</t>
  </si>
  <si>
    <t xml:space="preserve">Актемра – Actemra (Тоцилизумаб) </t>
  </si>
  <si>
    <t>80 мг/4 мл</t>
  </si>
  <si>
    <t xml:space="preserve">Артесунат </t>
  </si>
  <si>
    <t>таблетка 50мг</t>
  </si>
  <si>
    <t>таблетка</t>
  </si>
  <si>
    <t>Ацесоль 400мл</t>
  </si>
  <si>
    <t>раствор для инфузий   400мл</t>
  </si>
  <si>
    <t>АЦЦ</t>
  </si>
  <si>
    <t>пакет</t>
  </si>
  <si>
    <t>Бисептол</t>
  </si>
  <si>
    <t>480мг 5мл</t>
  </si>
  <si>
    <t xml:space="preserve">Бисептол </t>
  </si>
  <si>
    <t xml:space="preserve">480мг </t>
  </si>
  <si>
    <t xml:space="preserve">Виферон </t>
  </si>
  <si>
    <t>3000000 МЕ</t>
  </si>
  <si>
    <t>свечи</t>
  </si>
  <si>
    <t>Виферон ( свечи)</t>
  </si>
  <si>
    <t>суппозитории ректальные</t>
  </si>
  <si>
    <t>Гепа-мерц</t>
  </si>
  <si>
    <t>раствор для внутривенной  инъекций  20 мл</t>
  </si>
  <si>
    <t>Гептрал</t>
  </si>
  <si>
    <t>порошок для приготовления раствора для инъекций внутреннего введение 500 мг</t>
  </si>
  <si>
    <t>Глюкантим (Меглумина антимонат 1,5 г - 5 мл)</t>
  </si>
  <si>
    <t>ампула, 1,5 - 5 мл</t>
  </si>
  <si>
    <t>Делагил</t>
  </si>
  <si>
    <t>Таблетка 250мг</t>
  </si>
  <si>
    <t>Дисоль 400 мл</t>
  </si>
  <si>
    <t xml:space="preserve">Добутамин (Добкард 250 мг /20 мл раствор в/венного введения </t>
  </si>
  <si>
    <t>раствор для инъекций 250 мг /20 мл</t>
  </si>
  <si>
    <t>Допегит</t>
  </si>
  <si>
    <t>250мг</t>
  </si>
  <si>
    <t>Зинфоро 600мг</t>
  </si>
  <si>
    <t>Клопридогрел</t>
  </si>
  <si>
    <t>75мг</t>
  </si>
  <si>
    <t>Ксилат р-р для инфузий 200мл</t>
  </si>
  <si>
    <t>раствор для инфузий  200 мл</t>
  </si>
  <si>
    <t>Латрен 0,5мг/мл</t>
  </si>
  <si>
    <t>раствор для инфузий   0,5мг/мл</t>
  </si>
  <si>
    <t>Линезолид 300мл (600мг)</t>
  </si>
  <si>
    <t>Линкомицин</t>
  </si>
  <si>
    <t>раствор для инъекций 30 % 1 мл</t>
  </si>
  <si>
    <t>Натрия оксибутират натрия</t>
  </si>
  <si>
    <t>раствор для внутривенного введения, 10мг</t>
  </si>
  <si>
    <t>Нафазолин</t>
  </si>
  <si>
    <t>капля 0,05% 10мл</t>
  </si>
  <si>
    <t>Нутрикомп Гепа</t>
  </si>
  <si>
    <t>Энтеральное питание Гепа 500мл</t>
  </si>
  <si>
    <t xml:space="preserve">смесь во флаконах </t>
  </si>
  <si>
    <t>Оксалиновая мазь</t>
  </si>
  <si>
    <t>мазь наружного применения 0,25%</t>
  </si>
  <si>
    <t>туба</t>
  </si>
  <si>
    <t>Педекс</t>
  </si>
  <si>
    <t>раствор для наружного применение 0,5% по 60мл</t>
  </si>
  <si>
    <t>Пентоксифиллин</t>
  </si>
  <si>
    <t>ампула 2% 5мл</t>
  </si>
  <si>
    <t>Пентостам</t>
  </si>
  <si>
    <t>флакон 100мг</t>
  </si>
  <si>
    <t>Платифиллин гидротартрат</t>
  </si>
  <si>
    <t>раствор для инъекций 0,2%, 1,0 мл</t>
  </si>
  <si>
    <t>Празиквантел (бильтрицид)</t>
  </si>
  <si>
    <t>600мг</t>
  </si>
  <si>
    <t xml:space="preserve">Примахин </t>
  </si>
  <si>
    <t>таблетка 30мг</t>
  </si>
  <si>
    <t>Смекта</t>
  </si>
  <si>
    <t>порошок</t>
  </si>
  <si>
    <t>Стерофундин 500 мл</t>
  </si>
  <si>
    <t>раствор для инфузий   500мл</t>
  </si>
  <si>
    <t xml:space="preserve">Тигециклин 50мг </t>
  </si>
  <si>
    <t>Трисоль 400 мл</t>
  </si>
  <si>
    <t>Уголь активированный</t>
  </si>
  <si>
    <t>таблетки, 0,25 г</t>
  </si>
  <si>
    <t>Фаматодин (Квамател)</t>
  </si>
  <si>
    <t>порошок для в/в 20 мг</t>
  </si>
  <si>
    <t>Флуимуцил - антибиотик ИТ для ингаляций</t>
  </si>
  <si>
    <t xml:space="preserve">500мг </t>
  </si>
  <si>
    <t>Хлосоль 400мл</t>
  </si>
  <si>
    <t>Нифедипин</t>
  </si>
  <si>
    <t>Таблетки, покрытые оболочкой, 10 мг, 50 таблеток</t>
  </si>
  <si>
    <t>Танфлекс</t>
  </si>
  <si>
    <t>Танфлекс С горячий напиток 5г №10 порошок д/приготовления р-ра д/приема внутрь</t>
  </si>
  <si>
    <t>ИТОГО по ЛС</t>
  </si>
  <si>
    <t>ИТОГО по ИМН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</si>
</sst>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_-;\-* #,##0.00_-;_-* &quot;-&quot;??_-;_-@_-"/>
    <numFmt numFmtId="166" formatCode="&quot; &quot;* #\ ##0.00&quot;   &quot;;&quot;-&quot;* #\ ##0.00&quot;   &quot;;&quot; &quot;* &quot;-&quot;??&quot;   &quot;"/>
    <numFmt numFmtId="167" formatCode="_-* #\ ##0.00\ _₽_-;\-* #\ ##0.00\ _₽_-;_-* &quot;-&quot;??\ _₽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0"/>
      <color rgb="FF01011B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9" fillId="0" borderId="0"/>
    <xf numFmtId="165" fontId="2" fillId="0" borderId="0" applyFont="0" applyFill="0" applyBorder="0" applyAlignment="0" applyProtection="0"/>
    <xf numFmtId="0" fontId="28" fillId="0" borderId="0"/>
    <xf numFmtId="0" fontId="29" fillId="0" borderId="0"/>
    <xf numFmtId="0" fontId="1" fillId="0" borderId="0"/>
    <xf numFmtId="0" fontId="34" fillId="0" borderId="0"/>
  </cellStyleXfs>
  <cellXfs count="236">
    <xf numFmtId="0" fontId="0" fillId="0" borderId="0" xfId="0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4" fontId="14" fillId="0" borderId="3" xfId="1" applyFont="1" applyFill="1" applyBorder="1" applyAlignment="1">
      <alignment horizontal="center" vertical="center" wrapText="1"/>
    </xf>
    <xf numFmtId="164" fontId="14" fillId="0" borderId="1" xfId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4" fillId="0" borderId="5" xfId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167" fontId="11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wrapText="1"/>
    </xf>
    <xf numFmtId="49" fontId="11" fillId="0" borderId="5" xfId="0" applyNumberFormat="1" applyFont="1" applyFill="1" applyBorder="1" applyAlignment="1">
      <alignment vertical="top" wrapText="1"/>
    </xf>
    <xf numFmtId="0" fontId="14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0" fontId="14" fillId="0" borderId="5" xfId="0" applyFont="1" applyBorder="1" applyAlignment="1">
      <alignment wrapText="1"/>
    </xf>
    <xf numFmtId="0" fontId="18" fillId="0" borderId="0" xfId="0" applyFont="1"/>
    <xf numFmtId="0" fontId="14" fillId="0" borderId="5" xfId="0" applyFont="1" applyBorder="1" applyAlignment="1">
      <alignment vertical="top"/>
    </xf>
    <xf numFmtId="0" fontId="14" fillId="0" borderId="5" xfId="0" applyFont="1" applyBorder="1" applyAlignment="1">
      <alignment vertical="top" wrapText="1"/>
    </xf>
    <xf numFmtId="0" fontId="14" fillId="0" borderId="5" xfId="0" applyFont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14" fillId="0" borderId="5" xfId="0" applyNumberFormat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6" fillId="0" borderId="0" xfId="0" applyFont="1" applyAlignment="1">
      <alignment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/>
    <xf numFmtId="0" fontId="19" fillId="0" borderId="0" xfId="0" applyFont="1" applyBorder="1"/>
    <xf numFmtId="0" fontId="20" fillId="0" borderId="0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5" xfId="0" applyBorder="1"/>
    <xf numFmtId="164" fontId="6" fillId="0" borderId="5" xfId="0" applyNumberFormat="1" applyFont="1" applyBorder="1"/>
    <xf numFmtId="0" fontId="6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4" fontId="14" fillId="0" borderId="9" xfId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6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1" fillId="0" borderId="5" xfId="0" applyNumberFormat="1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7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3" xfId="0" applyBorder="1"/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top"/>
    </xf>
    <xf numFmtId="0" fontId="31" fillId="0" borderId="1" xfId="0" applyFont="1" applyBorder="1" applyAlignment="1">
      <alignment vertical="center" wrapText="1"/>
    </xf>
    <xf numFmtId="0" fontId="27" fillId="0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center" vertical="top" wrapText="1"/>
    </xf>
    <xf numFmtId="4" fontId="25" fillId="0" borderId="6" xfId="0" applyNumberFormat="1" applyFont="1" applyFill="1" applyBorder="1" applyAlignment="1">
      <alignment horizontal="center" vertical="top" wrapText="1"/>
    </xf>
    <xf numFmtId="0" fontId="14" fillId="0" borderId="1" xfId="6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wrapText="1"/>
    </xf>
    <xf numFmtId="4" fontId="0" fillId="0" borderId="0" xfId="0" applyNumberFormat="1"/>
    <xf numFmtId="4" fontId="13" fillId="2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top" wrapText="1"/>
    </xf>
    <xf numFmtId="4" fontId="0" fillId="0" borderId="3" xfId="0" applyNumberFormat="1" applyBorder="1"/>
    <xf numFmtId="4" fontId="0" fillId="0" borderId="0" xfId="0" applyNumberFormat="1" applyAlignment="1">
      <alignment horizontal="center"/>
    </xf>
    <xf numFmtId="4" fontId="19" fillId="0" borderId="3" xfId="0" applyNumberFormat="1" applyFont="1" applyBorder="1" applyAlignment="1">
      <alignment horizontal="center"/>
    </xf>
    <xf numFmtId="0" fontId="16" fillId="2" borderId="16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23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4" fontId="15" fillId="4" borderId="20" xfId="0" applyNumberFormat="1" applyFont="1" applyFill="1" applyBorder="1" applyAlignment="1">
      <alignment horizontal="center" vertical="center" wrapText="1"/>
    </xf>
    <xf numFmtId="4" fontId="14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vertical="center" wrapText="1"/>
    </xf>
    <xf numFmtId="4" fontId="20" fillId="0" borderId="17" xfId="0" applyNumberFormat="1" applyFont="1" applyBorder="1" applyAlignment="1">
      <alignment vertical="center" wrapText="1"/>
    </xf>
    <xf numFmtId="4" fontId="20" fillId="0" borderId="19" xfId="0" applyNumberFormat="1" applyFont="1" applyBorder="1" applyAlignment="1">
      <alignment vertical="center" wrapText="1"/>
    </xf>
    <xf numFmtId="4" fontId="14" fillId="0" borderId="19" xfId="0" applyNumberFormat="1" applyFont="1" applyBorder="1" applyAlignment="1">
      <alignment horizontal="center" vertical="center" wrapText="1"/>
    </xf>
    <xf numFmtId="4" fontId="15" fillId="0" borderId="17" xfId="0" applyNumberFormat="1" applyFont="1" applyBorder="1" applyAlignment="1">
      <alignment horizontal="center" vertical="center" wrapText="1"/>
    </xf>
    <xf numFmtId="4" fontId="15" fillId="0" borderId="19" xfId="0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49" fontId="10" fillId="0" borderId="5" xfId="0" applyNumberFormat="1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49" fontId="10" fillId="0" borderId="5" xfId="0" applyNumberFormat="1" applyFont="1" applyFill="1" applyBorder="1" applyAlignment="1">
      <alignment horizontal="center" wrapText="1"/>
    </xf>
    <xf numFmtId="0" fontId="13" fillId="2" borderId="1" xfId="3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164" fontId="12" fillId="2" borderId="6" xfId="1" applyFont="1" applyFill="1" applyBorder="1" applyAlignment="1">
      <alignment horizontal="center" vertical="center" wrapText="1"/>
    </xf>
    <xf numFmtId="164" fontId="12" fillId="2" borderId="7" xfId="1" applyFont="1" applyFill="1" applyBorder="1" applyAlignment="1">
      <alignment horizontal="center" vertical="center" wrapText="1"/>
    </xf>
    <xf numFmtId="164" fontId="12" fillId="2" borderId="8" xfId="1" applyFont="1" applyFill="1" applyBorder="1" applyAlignment="1">
      <alignment horizontal="center" vertical="center" wrapText="1"/>
    </xf>
    <xf numFmtId="0" fontId="33" fillId="0" borderId="22" xfId="0" applyFont="1" applyBorder="1" applyAlignment="1">
      <alignment vertical="center" wrapText="1"/>
    </xf>
    <xf numFmtId="0" fontId="33" fillId="0" borderId="23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4" fillId="3" borderId="1" xfId="9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/>
    </xf>
    <xf numFmtId="4" fontId="24" fillId="0" borderId="1" xfId="0" applyNumberFormat="1" applyFont="1" applyBorder="1" applyAlignment="1">
      <alignment horizontal="center" vertical="center"/>
    </xf>
    <xf numFmtId="0" fontId="24" fillId="3" borderId="1" xfId="3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/>
    </xf>
    <xf numFmtId="49" fontId="26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 wrapText="1"/>
    </xf>
    <xf numFmtId="4" fontId="24" fillId="3" borderId="1" xfId="0" applyNumberFormat="1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24" fillId="3" borderId="1" xfId="8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/>
    </xf>
    <xf numFmtId="0" fontId="24" fillId="0" borderId="1" xfId="9" applyFont="1" applyFill="1" applyBorder="1" applyAlignment="1">
      <alignment horizontal="left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4" fontId="12" fillId="0" borderId="15" xfId="1" applyNumberFormat="1" applyFont="1" applyFill="1" applyBorder="1" applyAlignment="1">
      <alignment horizontal="center" vertical="center" wrapText="1"/>
    </xf>
    <xf numFmtId="49" fontId="30" fillId="0" borderId="15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</cellXfs>
  <cellStyles count="10">
    <cellStyle name="Normal_ABL505SB" xfId="4"/>
    <cellStyle name="Обычный" xfId="0" builtinId="0"/>
    <cellStyle name="Обычный 2" xfId="3"/>
    <cellStyle name="Обычный 2 2" xfId="6"/>
    <cellStyle name="Обычный 3" xfId="2"/>
    <cellStyle name="Обычный 4" xfId="8"/>
    <cellStyle name="Обычный 5" xfId="7"/>
    <cellStyle name="Обычный_Лист1" xfId="9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63" t="s">
        <v>160</v>
      </c>
      <c r="D1" s="163"/>
      <c r="E1" s="163"/>
      <c r="F1" s="163"/>
    </row>
    <row r="2" spans="1:9" ht="9.75" customHeight="1" x14ac:dyDescent="0.25">
      <c r="C2" s="163"/>
      <c r="D2" s="163"/>
      <c r="E2" s="163"/>
      <c r="F2" s="163"/>
    </row>
    <row r="3" spans="1:9" ht="15" customHeight="1" x14ac:dyDescent="0.25">
      <c r="C3" s="163"/>
      <c r="D3" s="163"/>
      <c r="E3" s="163"/>
      <c r="F3" s="163"/>
      <c r="G3" s="53"/>
      <c r="H3" s="53"/>
      <c r="I3" s="53"/>
    </row>
    <row r="4" spans="1:9" ht="15" customHeight="1" x14ac:dyDescent="0.25">
      <c r="C4" s="163"/>
      <c r="D4" s="163"/>
      <c r="E4" s="163"/>
      <c r="F4" s="163"/>
      <c r="G4" s="53"/>
      <c r="H4" s="53"/>
      <c r="I4" s="53"/>
    </row>
    <row r="5" spans="1:9" ht="15" customHeight="1" x14ac:dyDescent="0.25">
      <c r="C5" s="163" t="s">
        <v>153</v>
      </c>
      <c r="D5" s="163"/>
      <c r="E5" s="163"/>
      <c r="F5" s="163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62" t="s">
        <v>158</v>
      </c>
      <c r="E15" s="162"/>
      <c r="F15" s="162"/>
    </row>
    <row r="17" spans="3:5" ht="14.25" customHeight="1" x14ac:dyDescent="0.25">
      <c r="C17" s="66" t="s">
        <v>139</v>
      </c>
      <c r="D17" s="161" t="s">
        <v>157</v>
      </c>
      <c r="E17" s="161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3" t="s">
        <v>169</v>
      </c>
      <c r="G1" s="163"/>
      <c r="H1" s="163"/>
      <c r="I1" s="163"/>
    </row>
    <row r="2" spans="1:9" ht="15" customHeight="1" x14ac:dyDescent="0.25">
      <c r="C2" s="53"/>
      <c r="D2" s="53"/>
      <c r="E2" s="53"/>
      <c r="F2" s="163"/>
      <c r="G2" s="163"/>
      <c r="H2" s="163"/>
      <c r="I2" s="163"/>
    </row>
    <row r="3" spans="1:9" x14ac:dyDescent="0.25">
      <c r="C3" s="53"/>
      <c r="D3" s="53"/>
      <c r="E3" s="53"/>
      <c r="F3" s="163"/>
      <c r="G3" s="163"/>
      <c r="H3" s="163"/>
      <c r="I3" s="163"/>
    </row>
    <row r="4" spans="1:9" ht="19.5" customHeight="1" x14ac:dyDescent="0.25">
      <c r="C4" s="101"/>
      <c r="E4" s="53"/>
      <c r="F4" s="53"/>
      <c r="H4" s="163" t="s">
        <v>170</v>
      </c>
      <c r="I4" s="163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76"/>
      <c r="B7" s="176"/>
      <c r="C7" s="176"/>
      <c r="D7" s="176"/>
      <c r="E7" s="176"/>
      <c r="F7" s="176"/>
      <c r="G7" s="176"/>
      <c r="H7" s="176"/>
      <c r="I7" s="176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76" t="s">
        <v>185</v>
      </c>
      <c r="B18" s="176"/>
      <c r="C18" s="176"/>
      <c r="D18" s="176"/>
      <c r="E18" s="176"/>
      <c r="F18" s="176"/>
      <c r="G18" s="176"/>
      <c r="H18" s="176"/>
      <c r="I18" s="176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65" t="s">
        <v>141</v>
      </c>
      <c r="B36" s="166"/>
      <c r="C36" s="167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tabSelected="1" view="pageBreakPreview" topLeftCell="A55" zoomScale="80" zoomScaleNormal="70" zoomScaleSheetLayoutView="80" workbookViewId="0">
      <selection activeCell="C74" sqref="C74"/>
    </sheetView>
  </sheetViews>
  <sheetFormatPr defaultRowHeight="15" x14ac:dyDescent="0.25"/>
  <cols>
    <col min="2" max="2" width="44.140625" style="80" customWidth="1"/>
    <col min="3" max="3" width="67.7109375" customWidth="1"/>
    <col min="4" max="4" width="18" customWidth="1"/>
    <col min="5" max="5" width="16.5703125" customWidth="1"/>
    <col min="6" max="6" width="16" style="128" customWidth="1"/>
    <col min="7" max="7" width="19.5703125" style="13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3" t="s">
        <v>169</v>
      </c>
      <c r="G1" s="163"/>
      <c r="H1" s="163"/>
      <c r="I1" s="163"/>
    </row>
    <row r="2" spans="1:9" ht="15" customHeight="1" x14ac:dyDescent="0.25">
      <c r="C2" s="53"/>
      <c r="D2" s="53"/>
      <c r="E2" s="53"/>
      <c r="F2" s="163"/>
      <c r="G2" s="163"/>
      <c r="H2" s="163"/>
      <c r="I2" s="163"/>
    </row>
    <row r="3" spans="1:9" x14ac:dyDescent="0.25">
      <c r="C3" s="53"/>
      <c r="D3" s="53"/>
      <c r="E3" s="53"/>
      <c r="F3" s="163"/>
      <c r="G3" s="163"/>
      <c r="H3" s="163"/>
      <c r="I3" s="163"/>
    </row>
    <row r="4" spans="1:9" ht="19.5" customHeight="1" x14ac:dyDescent="0.25">
      <c r="C4" s="109"/>
      <c r="E4" s="53"/>
      <c r="F4" s="127"/>
      <c r="H4" s="163" t="s">
        <v>170</v>
      </c>
      <c r="I4" s="163"/>
    </row>
    <row r="6" spans="1:9" ht="25.5" x14ac:dyDescent="0.25">
      <c r="A6" s="110" t="s">
        <v>26</v>
      </c>
      <c r="B6" s="113" t="s">
        <v>1</v>
      </c>
      <c r="C6" s="15" t="s">
        <v>27</v>
      </c>
      <c r="D6" s="14" t="s">
        <v>28</v>
      </c>
      <c r="E6" s="14" t="s">
        <v>29</v>
      </c>
      <c r="F6" s="129" t="s">
        <v>30</v>
      </c>
      <c r="G6" s="129" t="s">
        <v>31</v>
      </c>
      <c r="H6" s="110" t="s">
        <v>32</v>
      </c>
      <c r="I6" s="110" t="s">
        <v>33</v>
      </c>
    </row>
    <row r="7" spans="1:9" s="112" customFormat="1" ht="17.25" customHeight="1" x14ac:dyDescent="0.25">
      <c r="A7" s="186" t="s">
        <v>43</v>
      </c>
      <c r="B7" s="187"/>
      <c r="C7" s="187"/>
      <c r="D7" s="187"/>
      <c r="E7" s="187"/>
      <c r="F7" s="187"/>
      <c r="G7" s="187"/>
      <c r="H7" s="187"/>
      <c r="I7" s="188"/>
    </row>
    <row r="8" spans="1:9" s="112" customFormat="1" ht="53.25" customHeight="1" x14ac:dyDescent="0.25">
      <c r="A8" s="119">
        <v>1</v>
      </c>
      <c r="B8" s="123" t="s">
        <v>275</v>
      </c>
      <c r="C8" s="123" t="s">
        <v>275</v>
      </c>
      <c r="D8" s="126" t="s">
        <v>42</v>
      </c>
      <c r="E8" s="124">
        <v>4</v>
      </c>
      <c r="F8" s="125">
        <v>16450</v>
      </c>
      <c r="G8" s="133">
        <f t="shared" ref="G8" si="0">E8*F8</f>
        <v>65800</v>
      </c>
      <c r="H8" s="111" t="s">
        <v>36</v>
      </c>
      <c r="I8" s="111" t="s">
        <v>37</v>
      </c>
    </row>
    <row r="9" spans="1:9" s="112" customFormat="1" ht="38.25" customHeight="1" x14ac:dyDescent="0.25">
      <c r="A9" s="119">
        <v>2</v>
      </c>
      <c r="B9" s="123" t="s">
        <v>276</v>
      </c>
      <c r="C9" s="123" t="s">
        <v>276</v>
      </c>
      <c r="D9" s="126" t="s">
        <v>42</v>
      </c>
      <c r="E9" s="124">
        <v>4</v>
      </c>
      <c r="F9" s="125">
        <v>16450</v>
      </c>
      <c r="G9" s="133">
        <f t="shared" ref="G9" si="1">E9*F9</f>
        <v>65800</v>
      </c>
      <c r="H9" s="111" t="s">
        <v>36</v>
      </c>
      <c r="I9" s="111" t="s">
        <v>37</v>
      </c>
    </row>
    <row r="10" spans="1:9" s="112" customFormat="1" ht="17.25" customHeight="1" x14ac:dyDescent="0.25">
      <c r="A10" s="183" t="s">
        <v>240</v>
      </c>
      <c r="B10" s="184"/>
      <c r="C10" s="184"/>
      <c r="D10" s="184"/>
      <c r="E10" s="184"/>
      <c r="F10" s="185"/>
      <c r="G10" s="132">
        <f>SUM(G8:G9)</f>
        <v>131600</v>
      </c>
      <c r="H10" s="111"/>
      <c r="I10" s="111"/>
    </row>
    <row r="11" spans="1:9" s="112" customFormat="1" ht="21" customHeight="1" x14ac:dyDescent="0.25">
      <c r="A11" s="192" t="s">
        <v>277</v>
      </c>
      <c r="B11" s="193"/>
      <c r="C11" s="193"/>
      <c r="D11" s="193"/>
      <c r="E11" s="193"/>
      <c r="F11" s="193"/>
      <c r="G11" s="193"/>
      <c r="H11" s="193"/>
      <c r="I11" s="194"/>
    </row>
    <row r="12" spans="1:9" s="112" customFormat="1" ht="38.25" customHeight="1" x14ac:dyDescent="0.25">
      <c r="A12" s="119">
        <v>3</v>
      </c>
      <c r="B12" s="195" t="s">
        <v>278</v>
      </c>
      <c r="C12" s="196" t="s">
        <v>279</v>
      </c>
      <c r="D12" s="196" t="s">
        <v>88</v>
      </c>
      <c r="E12" s="18">
        <v>200</v>
      </c>
      <c r="F12" s="197">
        <v>3371.22</v>
      </c>
      <c r="G12" s="130">
        <f t="shared" ref="G12:G19" si="2">E12*F12</f>
        <v>674244</v>
      </c>
      <c r="H12" s="198" t="s">
        <v>36</v>
      </c>
      <c r="I12" s="198" t="s">
        <v>37</v>
      </c>
    </row>
    <row r="13" spans="1:9" s="112" customFormat="1" ht="38.25" customHeight="1" x14ac:dyDescent="0.25">
      <c r="A13" s="119">
        <v>4</v>
      </c>
      <c r="B13" s="199" t="s">
        <v>280</v>
      </c>
      <c r="C13" s="117" t="s">
        <v>281</v>
      </c>
      <c r="D13" s="117" t="s">
        <v>88</v>
      </c>
      <c r="E13" s="18">
        <v>100</v>
      </c>
      <c r="F13" s="200">
        <v>4000</v>
      </c>
      <c r="G13" s="130">
        <f t="shared" si="2"/>
        <v>400000</v>
      </c>
      <c r="H13" s="198" t="s">
        <v>36</v>
      </c>
      <c r="I13" s="198" t="s">
        <v>37</v>
      </c>
    </row>
    <row r="14" spans="1:9" s="112" customFormat="1" ht="38.25" customHeight="1" x14ac:dyDescent="0.25">
      <c r="A14" s="119">
        <v>5</v>
      </c>
      <c r="B14" s="201" t="s">
        <v>282</v>
      </c>
      <c r="C14" s="196" t="s">
        <v>283</v>
      </c>
      <c r="D14" s="202" t="s">
        <v>88</v>
      </c>
      <c r="E14" s="18">
        <v>450</v>
      </c>
      <c r="F14" s="203">
        <v>2200</v>
      </c>
      <c r="G14" s="130">
        <f t="shared" si="2"/>
        <v>990000</v>
      </c>
      <c r="H14" s="198" t="s">
        <v>36</v>
      </c>
      <c r="I14" s="198" t="s">
        <v>37</v>
      </c>
    </row>
    <row r="15" spans="1:9" s="112" customFormat="1" ht="38.25" customHeight="1" x14ac:dyDescent="0.25">
      <c r="A15" s="119">
        <v>6</v>
      </c>
      <c r="B15" s="201" t="s">
        <v>284</v>
      </c>
      <c r="C15" s="196" t="s">
        <v>285</v>
      </c>
      <c r="D15" s="196" t="s">
        <v>88</v>
      </c>
      <c r="E15" s="18">
        <v>60</v>
      </c>
      <c r="F15" s="200">
        <v>9500</v>
      </c>
      <c r="G15" s="130">
        <f t="shared" si="2"/>
        <v>570000</v>
      </c>
      <c r="H15" s="198" t="s">
        <v>36</v>
      </c>
      <c r="I15" s="198" t="s">
        <v>37</v>
      </c>
    </row>
    <row r="16" spans="1:9" s="112" customFormat="1" ht="38.25" customHeight="1" x14ac:dyDescent="0.25">
      <c r="A16" s="119">
        <v>7</v>
      </c>
      <c r="B16" s="201" t="s">
        <v>286</v>
      </c>
      <c r="C16" s="204" t="s">
        <v>287</v>
      </c>
      <c r="D16" s="196" t="s">
        <v>180</v>
      </c>
      <c r="E16" s="18">
        <v>1</v>
      </c>
      <c r="F16" s="205">
        <v>27000</v>
      </c>
      <c r="G16" s="130">
        <f t="shared" si="2"/>
        <v>27000</v>
      </c>
      <c r="H16" s="198" t="s">
        <v>36</v>
      </c>
      <c r="I16" s="198" t="s">
        <v>37</v>
      </c>
    </row>
    <row r="17" spans="1:16" s="112" customFormat="1" ht="38.25" customHeight="1" x14ac:dyDescent="0.25">
      <c r="A17" s="119">
        <v>8</v>
      </c>
      <c r="B17" s="201" t="s">
        <v>288</v>
      </c>
      <c r="C17" s="204" t="s">
        <v>287</v>
      </c>
      <c r="D17" s="196" t="s">
        <v>180</v>
      </c>
      <c r="E17" s="18">
        <v>1</v>
      </c>
      <c r="F17" s="205">
        <v>27000</v>
      </c>
      <c r="G17" s="130">
        <f t="shared" si="2"/>
        <v>27000</v>
      </c>
      <c r="H17" s="198" t="s">
        <v>36</v>
      </c>
      <c r="I17" s="198" t="s">
        <v>37</v>
      </c>
    </row>
    <row r="18" spans="1:16" s="112" customFormat="1" ht="38.25" customHeight="1" x14ac:dyDescent="0.25">
      <c r="A18" s="119">
        <v>9</v>
      </c>
      <c r="B18" s="201" t="s">
        <v>289</v>
      </c>
      <c r="C18" s="204" t="s">
        <v>287</v>
      </c>
      <c r="D18" s="196" t="s">
        <v>180</v>
      </c>
      <c r="E18" s="18">
        <v>1</v>
      </c>
      <c r="F18" s="205">
        <v>27000</v>
      </c>
      <c r="G18" s="130">
        <f t="shared" si="2"/>
        <v>27000</v>
      </c>
      <c r="H18" s="198" t="s">
        <v>36</v>
      </c>
      <c r="I18" s="198" t="s">
        <v>37</v>
      </c>
    </row>
    <row r="19" spans="1:16" s="112" customFormat="1" ht="38.25" customHeight="1" x14ac:dyDescent="0.25">
      <c r="A19" s="119">
        <v>10</v>
      </c>
      <c r="B19" s="206" t="s">
        <v>290</v>
      </c>
      <c r="C19" s="207" t="s">
        <v>291</v>
      </c>
      <c r="D19" s="208" t="s">
        <v>88</v>
      </c>
      <c r="E19" s="117">
        <v>750</v>
      </c>
      <c r="F19" s="105">
        <v>1135</v>
      </c>
      <c r="G19" s="209">
        <f t="shared" si="2"/>
        <v>851250</v>
      </c>
      <c r="H19" s="208" t="s">
        <v>36</v>
      </c>
      <c r="I19" s="208" t="s">
        <v>37</v>
      </c>
    </row>
    <row r="20" spans="1:16" ht="38.25" customHeight="1" x14ac:dyDescent="0.25">
      <c r="A20" s="119">
        <v>11</v>
      </c>
      <c r="B20" s="201" t="s">
        <v>294</v>
      </c>
      <c r="C20" s="196" t="s">
        <v>295</v>
      </c>
      <c r="D20" s="196" t="s">
        <v>183</v>
      </c>
      <c r="E20" s="18">
        <v>500</v>
      </c>
      <c r="F20" s="197">
        <v>835</v>
      </c>
      <c r="G20" s="130">
        <f>E20*F20</f>
        <v>417500</v>
      </c>
      <c r="H20" s="198" t="s">
        <v>36</v>
      </c>
      <c r="I20" s="198" t="s">
        <v>37</v>
      </c>
      <c r="P20">
        <f t="shared" ref="P20:P23" si="3">E20*L20</f>
        <v>0</v>
      </c>
    </row>
    <row r="21" spans="1:16" ht="38.25" customHeight="1" x14ac:dyDescent="0.25">
      <c r="A21" s="119">
        <v>12</v>
      </c>
      <c r="B21" s="210" t="s">
        <v>296</v>
      </c>
      <c r="C21" s="196" t="s">
        <v>297</v>
      </c>
      <c r="D21" s="196" t="s">
        <v>88</v>
      </c>
      <c r="E21" s="18">
        <v>3</v>
      </c>
      <c r="F21" s="197">
        <v>59764.7</v>
      </c>
      <c r="G21" s="130">
        <f t="shared" ref="G21:G62" si="4">E21*F21</f>
        <v>179294.09999999998</v>
      </c>
      <c r="H21" s="198" t="s">
        <v>36</v>
      </c>
      <c r="I21" s="198" t="s">
        <v>37</v>
      </c>
      <c r="P21">
        <f t="shared" si="3"/>
        <v>0</v>
      </c>
    </row>
    <row r="22" spans="1:16" ht="38.25" customHeight="1" x14ac:dyDescent="0.25">
      <c r="A22" s="119">
        <v>13</v>
      </c>
      <c r="B22" s="201" t="s">
        <v>298</v>
      </c>
      <c r="C22" s="196" t="s">
        <v>299</v>
      </c>
      <c r="D22" s="196" t="s">
        <v>300</v>
      </c>
      <c r="E22" s="18">
        <v>84</v>
      </c>
      <c r="F22" s="200">
        <v>1790</v>
      </c>
      <c r="G22" s="130">
        <f t="shared" si="4"/>
        <v>150360</v>
      </c>
      <c r="H22" s="198" t="s">
        <v>36</v>
      </c>
      <c r="I22" s="198" t="s">
        <v>37</v>
      </c>
      <c r="P22">
        <f t="shared" si="3"/>
        <v>0</v>
      </c>
    </row>
    <row r="23" spans="1:16" ht="38.25" customHeight="1" x14ac:dyDescent="0.25">
      <c r="A23" s="119">
        <v>14</v>
      </c>
      <c r="B23" s="195" t="s">
        <v>301</v>
      </c>
      <c r="C23" s="196" t="s">
        <v>302</v>
      </c>
      <c r="D23" s="196" t="s">
        <v>88</v>
      </c>
      <c r="E23" s="18">
        <v>70</v>
      </c>
      <c r="F23" s="200">
        <v>228</v>
      </c>
      <c r="G23" s="130">
        <f t="shared" si="4"/>
        <v>15960</v>
      </c>
      <c r="H23" s="198" t="s">
        <v>36</v>
      </c>
      <c r="I23" s="198" t="s">
        <v>37</v>
      </c>
      <c r="P23">
        <f t="shared" si="3"/>
        <v>0</v>
      </c>
    </row>
    <row r="24" spans="1:16" ht="38.25" customHeight="1" x14ac:dyDescent="0.25">
      <c r="A24" s="119">
        <v>15</v>
      </c>
      <c r="B24" s="201" t="s">
        <v>303</v>
      </c>
      <c r="C24" s="196" t="s">
        <v>304</v>
      </c>
      <c r="D24" s="196" t="s">
        <v>304</v>
      </c>
      <c r="E24" s="18">
        <v>500</v>
      </c>
      <c r="F24" s="200">
        <v>100</v>
      </c>
      <c r="G24" s="130">
        <f t="shared" si="4"/>
        <v>50000</v>
      </c>
      <c r="H24" s="198" t="s">
        <v>36</v>
      </c>
      <c r="I24" s="198" t="s">
        <v>37</v>
      </c>
    </row>
    <row r="25" spans="1:16" ht="38.25" customHeight="1" x14ac:dyDescent="0.25">
      <c r="A25" s="119">
        <v>16</v>
      </c>
      <c r="B25" s="201" t="s">
        <v>305</v>
      </c>
      <c r="C25" s="196" t="s">
        <v>306</v>
      </c>
      <c r="D25" s="196" t="s">
        <v>183</v>
      </c>
      <c r="E25" s="18">
        <v>100</v>
      </c>
      <c r="F25" s="200">
        <v>350</v>
      </c>
      <c r="G25" s="130">
        <f t="shared" si="4"/>
        <v>35000</v>
      </c>
      <c r="H25" s="198" t="s">
        <v>36</v>
      </c>
      <c r="I25" s="198" t="s">
        <v>37</v>
      </c>
    </row>
    <row r="26" spans="1:16" ht="38.25" customHeight="1" x14ac:dyDescent="0.25">
      <c r="A26" s="119">
        <v>17</v>
      </c>
      <c r="B26" s="201" t="s">
        <v>307</v>
      </c>
      <c r="C26" s="196" t="s">
        <v>308</v>
      </c>
      <c r="D26" s="196" t="s">
        <v>300</v>
      </c>
      <c r="E26" s="18">
        <v>100</v>
      </c>
      <c r="F26" s="200">
        <v>53.39</v>
      </c>
      <c r="G26" s="130">
        <f t="shared" si="4"/>
        <v>5339</v>
      </c>
      <c r="H26" s="198" t="s">
        <v>36</v>
      </c>
      <c r="I26" s="198" t="s">
        <v>37</v>
      </c>
    </row>
    <row r="27" spans="1:16" ht="38.25" customHeight="1" x14ac:dyDescent="0.25">
      <c r="A27" s="119">
        <v>18</v>
      </c>
      <c r="B27" s="201" t="s">
        <v>309</v>
      </c>
      <c r="C27" s="196" t="s">
        <v>310</v>
      </c>
      <c r="D27" s="196" t="s">
        <v>311</v>
      </c>
      <c r="E27" s="18">
        <v>200</v>
      </c>
      <c r="F27" s="200">
        <v>3000</v>
      </c>
      <c r="G27" s="130">
        <f t="shared" si="4"/>
        <v>600000</v>
      </c>
      <c r="H27" s="198" t="s">
        <v>36</v>
      </c>
      <c r="I27" s="198" t="s">
        <v>37</v>
      </c>
    </row>
    <row r="28" spans="1:16" ht="38.25" customHeight="1" x14ac:dyDescent="0.25">
      <c r="A28" s="119">
        <v>19</v>
      </c>
      <c r="B28" s="211" t="s">
        <v>312</v>
      </c>
      <c r="C28" s="196"/>
      <c r="D28" s="196" t="s">
        <v>313</v>
      </c>
      <c r="E28" s="18">
        <v>50</v>
      </c>
      <c r="F28" s="200">
        <v>9800</v>
      </c>
      <c r="G28" s="130">
        <f t="shared" si="4"/>
        <v>490000</v>
      </c>
      <c r="H28" s="198" t="s">
        <v>36</v>
      </c>
      <c r="I28" s="198" t="s">
        <v>37</v>
      </c>
    </row>
    <row r="29" spans="1:16" ht="38.25" customHeight="1" x14ac:dyDescent="0.25">
      <c r="A29" s="119">
        <v>20</v>
      </c>
      <c r="B29" s="195" t="s">
        <v>314</v>
      </c>
      <c r="C29" s="196" t="s">
        <v>315</v>
      </c>
      <c r="D29" s="196" t="s">
        <v>183</v>
      </c>
      <c r="E29" s="18">
        <v>200</v>
      </c>
      <c r="F29" s="200">
        <v>3132</v>
      </c>
      <c r="G29" s="130">
        <f t="shared" si="4"/>
        <v>626400</v>
      </c>
      <c r="H29" s="198" t="s">
        <v>36</v>
      </c>
      <c r="I29" s="198" t="s">
        <v>37</v>
      </c>
    </row>
    <row r="30" spans="1:16" ht="38.25" customHeight="1" x14ac:dyDescent="0.25">
      <c r="A30" s="119">
        <v>21</v>
      </c>
      <c r="B30" s="229" t="s">
        <v>316</v>
      </c>
      <c r="C30" s="196" t="s">
        <v>317</v>
      </c>
      <c r="D30" s="196" t="s">
        <v>88</v>
      </c>
      <c r="E30" s="18">
        <v>200</v>
      </c>
      <c r="F30" s="200">
        <v>2419</v>
      </c>
      <c r="G30" s="130">
        <f t="shared" si="4"/>
        <v>483800</v>
      </c>
      <c r="H30" s="198" t="s">
        <v>36</v>
      </c>
      <c r="I30" s="198" t="s">
        <v>37</v>
      </c>
    </row>
    <row r="31" spans="1:16" ht="38.25" customHeight="1" x14ac:dyDescent="0.25">
      <c r="A31" s="119">
        <v>22</v>
      </c>
      <c r="B31" s="211" t="s">
        <v>318</v>
      </c>
      <c r="C31" s="196" t="s">
        <v>319</v>
      </c>
      <c r="D31" s="196" t="s">
        <v>183</v>
      </c>
      <c r="E31" s="18">
        <v>40</v>
      </c>
      <c r="F31" s="200">
        <v>2580</v>
      </c>
      <c r="G31" s="130">
        <f t="shared" si="4"/>
        <v>103200</v>
      </c>
      <c r="H31" s="198" t="s">
        <v>36</v>
      </c>
      <c r="I31" s="198" t="s">
        <v>37</v>
      </c>
    </row>
    <row r="32" spans="1:16" ht="38.25" customHeight="1" x14ac:dyDescent="0.25">
      <c r="A32" s="119">
        <v>23</v>
      </c>
      <c r="B32" s="201" t="s">
        <v>320</v>
      </c>
      <c r="C32" s="196" t="s">
        <v>321</v>
      </c>
      <c r="D32" s="196" t="s">
        <v>300</v>
      </c>
      <c r="E32" s="18">
        <v>36</v>
      </c>
      <c r="F32" s="200">
        <v>2500</v>
      </c>
      <c r="G32" s="130">
        <f t="shared" si="4"/>
        <v>90000</v>
      </c>
      <c r="H32" s="198" t="s">
        <v>36</v>
      </c>
      <c r="I32" s="198" t="s">
        <v>37</v>
      </c>
    </row>
    <row r="33" spans="1:9" ht="38.25" customHeight="1" x14ac:dyDescent="0.25">
      <c r="A33" s="119">
        <v>24</v>
      </c>
      <c r="B33" s="195" t="s">
        <v>322</v>
      </c>
      <c r="C33" s="196" t="s">
        <v>302</v>
      </c>
      <c r="D33" s="196" t="s">
        <v>88</v>
      </c>
      <c r="E33" s="18">
        <v>150</v>
      </c>
      <c r="F33" s="197">
        <v>312.07</v>
      </c>
      <c r="G33" s="130">
        <f t="shared" si="4"/>
        <v>46810.5</v>
      </c>
      <c r="H33" s="198" t="s">
        <v>36</v>
      </c>
      <c r="I33" s="198" t="s">
        <v>37</v>
      </c>
    </row>
    <row r="34" spans="1:9" ht="38.25" customHeight="1" x14ac:dyDescent="0.25">
      <c r="A34" s="119">
        <v>25</v>
      </c>
      <c r="B34" s="195" t="s">
        <v>323</v>
      </c>
      <c r="C34" s="196" t="s">
        <v>324</v>
      </c>
      <c r="D34" s="196" t="s">
        <v>183</v>
      </c>
      <c r="E34" s="18">
        <v>50</v>
      </c>
      <c r="F34" s="200">
        <v>2000</v>
      </c>
      <c r="G34" s="130">
        <f t="shared" si="4"/>
        <v>100000</v>
      </c>
      <c r="H34" s="198" t="s">
        <v>36</v>
      </c>
      <c r="I34" s="198" t="s">
        <v>37</v>
      </c>
    </row>
    <row r="35" spans="1:9" ht="38.25" customHeight="1" x14ac:dyDescent="0.25">
      <c r="A35" s="119">
        <v>26</v>
      </c>
      <c r="B35" s="201" t="s">
        <v>325</v>
      </c>
      <c r="C35" s="196" t="s">
        <v>326</v>
      </c>
      <c r="D35" s="196" t="s">
        <v>300</v>
      </c>
      <c r="E35" s="18">
        <v>250</v>
      </c>
      <c r="F35" s="197">
        <v>50.77</v>
      </c>
      <c r="G35" s="130">
        <f t="shared" si="4"/>
        <v>12692.5</v>
      </c>
      <c r="H35" s="198" t="s">
        <v>36</v>
      </c>
      <c r="I35" s="198" t="s">
        <v>37</v>
      </c>
    </row>
    <row r="36" spans="1:9" ht="38.25" customHeight="1" x14ac:dyDescent="0.25">
      <c r="A36" s="119">
        <v>27</v>
      </c>
      <c r="B36" s="212" t="s">
        <v>327</v>
      </c>
      <c r="C36" s="106"/>
      <c r="D36" s="196" t="s">
        <v>88</v>
      </c>
      <c r="E36" s="18">
        <v>10</v>
      </c>
      <c r="F36" s="213">
        <v>30718.33</v>
      </c>
      <c r="G36" s="130">
        <f t="shared" si="4"/>
        <v>307183.30000000005</v>
      </c>
      <c r="H36" s="198" t="s">
        <v>36</v>
      </c>
      <c r="I36" s="198" t="s">
        <v>37</v>
      </c>
    </row>
    <row r="37" spans="1:9" ht="38.25" customHeight="1" x14ac:dyDescent="0.25">
      <c r="A37" s="119">
        <v>28</v>
      </c>
      <c r="B37" s="201" t="s">
        <v>328</v>
      </c>
      <c r="C37" s="196" t="s">
        <v>329</v>
      </c>
      <c r="D37" s="196" t="s">
        <v>300</v>
      </c>
      <c r="E37" s="18">
        <v>40</v>
      </c>
      <c r="F37" s="200">
        <v>3600</v>
      </c>
      <c r="G37" s="130">
        <f t="shared" si="4"/>
        <v>144000</v>
      </c>
      <c r="H37" s="198" t="s">
        <v>36</v>
      </c>
      <c r="I37" s="198" t="s">
        <v>37</v>
      </c>
    </row>
    <row r="38" spans="1:9" ht="38.25" customHeight="1" x14ac:dyDescent="0.25">
      <c r="A38" s="119">
        <v>29</v>
      </c>
      <c r="B38" s="195" t="s">
        <v>330</v>
      </c>
      <c r="C38" s="196" t="s">
        <v>331</v>
      </c>
      <c r="D38" s="196" t="s">
        <v>88</v>
      </c>
      <c r="E38" s="18">
        <v>100</v>
      </c>
      <c r="F38" s="200">
        <v>4200</v>
      </c>
      <c r="G38" s="130">
        <f t="shared" si="4"/>
        <v>420000</v>
      </c>
      <c r="H38" s="198" t="s">
        <v>36</v>
      </c>
      <c r="I38" s="198" t="s">
        <v>37</v>
      </c>
    </row>
    <row r="39" spans="1:9" ht="38.25" customHeight="1" x14ac:dyDescent="0.25">
      <c r="A39" s="119">
        <v>30</v>
      </c>
      <c r="B39" s="195" t="s">
        <v>332</v>
      </c>
      <c r="C39" s="196" t="s">
        <v>333</v>
      </c>
      <c r="D39" s="196" t="s">
        <v>88</v>
      </c>
      <c r="E39" s="18">
        <v>100</v>
      </c>
      <c r="F39" s="197">
        <v>3534.41</v>
      </c>
      <c r="G39" s="130">
        <f t="shared" si="4"/>
        <v>353441</v>
      </c>
      <c r="H39" s="198" t="s">
        <v>36</v>
      </c>
      <c r="I39" s="198" t="s">
        <v>37</v>
      </c>
    </row>
    <row r="40" spans="1:9" ht="38.25" customHeight="1" x14ac:dyDescent="0.25">
      <c r="A40" s="119">
        <v>31</v>
      </c>
      <c r="B40" s="212" t="s">
        <v>334</v>
      </c>
      <c r="C40" s="106"/>
      <c r="D40" s="196" t="s">
        <v>88</v>
      </c>
      <c r="E40" s="18">
        <v>50</v>
      </c>
      <c r="F40" s="213">
        <v>15343.87</v>
      </c>
      <c r="G40" s="130">
        <f t="shared" si="4"/>
        <v>767193.5</v>
      </c>
      <c r="H40" s="198" t="s">
        <v>36</v>
      </c>
      <c r="I40" s="198" t="s">
        <v>37</v>
      </c>
    </row>
    <row r="41" spans="1:9" ht="38.25" customHeight="1" x14ac:dyDescent="0.25">
      <c r="A41" s="119">
        <v>32</v>
      </c>
      <c r="B41" s="211" t="s">
        <v>335</v>
      </c>
      <c r="C41" s="215" t="s">
        <v>336</v>
      </c>
      <c r="D41" s="215" t="s">
        <v>183</v>
      </c>
      <c r="E41" s="18">
        <v>1000</v>
      </c>
      <c r="F41" s="131">
        <v>840</v>
      </c>
      <c r="G41" s="130">
        <f t="shared" si="4"/>
        <v>840000</v>
      </c>
      <c r="H41" s="198" t="s">
        <v>36</v>
      </c>
      <c r="I41" s="198" t="s">
        <v>37</v>
      </c>
    </row>
    <row r="42" spans="1:9" ht="38.25" customHeight="1" x14ac:dyDescent="0.25">
      <c r="A42" s="119">
        <v>33</v>
      </c>
      <c r="B42" s="201" t="s">
        <v>337</v>
      </c>
      <c r="C42" s="196" t="s">
        <v>338</v>
      </c>
      <c r="D42" s="196" t="s">
        <v>183</v>
      </c>
      <c r="E42" s="18">
        <v>100</v>
      </c>
      <c r="F42" s="205">
        <v>357.86</v>
      </c>
      <c r="G42" s="130">
        <f t="shared" si="4"/>
        <v>35786</v>
      </c>
      <c r="H42" s="198" t="s">
        <v>36</v>
      </c>
      <c r="I42" s="198" t="s">
        <v>37</v>
      </c>
    </row>
    <row r="43" spans="1:9" ht="38.25" customHeight="1" x14ac:dyDescent="0.25">
      <c r="A43" s="119">
        <v>34</v>
      </c>
      <c r="B43" s="201" t="s">
        <v>339</v>
      </c>
      <c r="C43" s="196" t="s">
        <v>340</v>
      </c>
      <c r="D43" s="196" t="s">
        <v>88</v>
      </c>
      <c r="E43" s="18">
        <v>500</v>
      </c>
      <c r="F43" s="197">
        <v>250</v>
      </c>
      <c r="G43" s="130">
        <f t="shared" si="4"/>
        <v>125000</v>
      </c>
      <c r="H43" s="198" t="s">
        <v>36</v>
      </c>
      <c r="I43" s="198" t="s">
        <v>37</v>
      </c>
    </row>
    <row r="44" spans="1:9" ht="38.25" customHeight="1" x14ac:dyDescent="0.25">
      <c r="A44" s="119">
        <v>35</v>
      </c>
      <c r="B44" s="216" t="s">
        <v>341</v>
      </c>
      <c r="C44" s="204" t="s">
        <v>342</v>
      </c>
      <c r="D44" s="204" t="s">
        <v>343</v>
      </c>
      <c r="E44" s="18">
        <v>100</v>
      </c>
      <c r="F44" s="200">
        <v>4000</v>
      </c>
      <c r="G44" s="130">
        <f t="shared" si="4"/>
        <v>400000</v>
      </c>
      <c r="H44" s="198" t="s">
        <v>36</v>
      </c>
      <c r="I44" s="198" t="s">
        <v>37</v>
      </c>
    </row>
    <row r="45" spans="1:9" ht="38.25" customHeight="1" x14ac:dyDescent="0.25">
      <c r="A45" s="119">
        <v>36</v>
      </c>
      <c r="B45" s="211" t="s">
        <v>344</v>
      </c>
      <c r="C45" s="196" t="s">
        <v>345</v>
      </c>
      <c r="D45" s="196" t="s">
        <v>346</v>
      </c>
      <c r="E45" s="18">
        <v>400</v>
      </c>
      <c r="F45" s="200">
        <v>200</v>
      </c>
      <c r="G45" s="130">
        <f t="shared" si="4"/>
        <v>80000</v>
      </c>
      <c r="H45" s="198" t="s">
        <v>36</v>
      </c>
      <c r="I45" s="198" t="s">
        <v>37</v>
      </c>
    </row>
    <row r="46" spans="1:9" ht="38.25" customHeight="1" x14ac:dyDescent="0.25">
      <c r="A46" s="119">
        <v>37</v>
      </c>
      <c r="B46" s="201" t="s">
        <v>347</v>
      </c>
      <c r="C46" s="196" t="s">
        <v>348</v>
      </c>
      <c r="D46" s="196" t="s">
        <v>88</v>
      </c>
      <c r="E46" s="18">
        <v>2</v>
      </c>
      <c r="F46" s="200">
        <v>2000</v>
      </c>
      <c r="G46" s="130">
        <f t="shared" si="4"/>
        <v>4000</v>
      </c>
      <c r="H46" s="198" t="s">
        <v>36</v>
      </c>
      <c r="I46" s="198" t="s">
        <v>37</v>
      </c>
    </row>
    <row r="47" spans="1:9" ht="38.25" customHeight="1" x14ac:dyDescent="0.25">
      <c r="A47" s="119">
        <v>38</v>
      </c>
      <c r="B47" s="201" t="s">
        <v>349</v>
      </c>
      <c r="C47" s="196" t="s">
        <v>350</v>
      </c>
      <c r="D47" s="196" t="s">
        <v>183</v>
      </c>
      <c r="E47" s="18">
        <v>2300</v>
      </c>
      <c r="F47" s="197">
        <v>90</v>
      </c>
      <c r="G47" s="130">
        <f t="shared" si="4"/>
        <v>207000</v>
      </c>
      <c r="H47" s="198" t="s">
        <v>36</v>
      </c>
      <c r="I47" s="198" t="s">
        <v>37</v>
      </c>
    </row>
    <row r="48" spans="1:9" ht="38.25" customHeight="1" x14ac:dyDescent="0.25">
      <c r="A48" s="119">
        <v>39</v>
      </c>
      <c r="B48" s="201" t="s">
        <v>351</v>
      </c>
      <c r="C48" s="196" t="s">
        <v>352</v>
      </c>
      <c r="D48" s="196" t="s">
        <v>88</v>
      </c>
      <c r="E48" s="18">
        <v>230</v>
      </c>
      <c r="F48" s="200">
        <v>3000</v>
      </c>
      <c r="G48" s="130">
        <f t="shared" si="4"/>
        <v>690000</v>
      </c>
      <c r="H48" s="198" t="s">
        <v>36</v>
      </c>
      <c r="I48" s="198" t="s">
        <v>37</v>
      </c>
    </row>
    <row r="49" spans="1:10" ht="38.25" customHeight="1" x14ac:dyDescent="0.25">
      <c r="A49" s="119">
        <v>40</v>
      </c>
      <c r="B49" s="211" t="s">
        <v>353</v>
      </c>
      <c r="C49" s="196" t="s">
        <v>354</v>
      </c>
      <c r="D49" s="196" t="s">
        <v>183</v>
      </c>
      <c r="E49" s="18">
        <v>350</v>
      </c>
      <c r="F49" s="200">
        <v>1190</v>
      </c>
      <c r="G49" s="130">
        <f t="shared" si="4"/>
        <v>416500</v>
      </c>
      <c r="H49" s="198" t="s">
        <v>36</v>
      </c>
      <c r="I49" s="198" t="s">
        <v>37</v>
      </c>
    </row>
    <row r="50" spans="1:10" ht="38.25" customHeight="1" x14ac:dyDescent="0.25">
      <c r="A50" s="119">
        <v>41</v>
      </c>
      <c r="B50" s="201" t="s">
        <v>355</v>
      </c>
      <c r="C50" s="196" t="s">
        <v>356</v>
      </c>
      <c r="D50" s="196" t="s">
        <v>300</v>
      </c>
      <c r="E50" s="18">
        <v>200</v>
      </c>
      <c r="F50" s="197">
        <v>3600</v>
      </c>
      <c r="G50" s="130">
        <f t="shared" si="4"/>
        <v>720000</v>
      </c>
      <c r="H50" s="198" t="s">
        <v>36</v>
      </c>
      <c r="I50" s="198" t="s">
        <v>37</v>
      </c>
    </row>
    <row r="51" spans="1:10" ht="38.25" customHeight="1" x14ac:dyDescent="0.25">
      <c r="A51" s="119">
        <v>42</v>
      </c>
      <c r="B51" s="201" t="s">
        <v>357</v>
      </c>
      <c r="C51" s="196" t="s">
        <v>358</v>
      </c>
      <c r="D51" s="196" t="s">
        <v>300</v>
      </c>
      <c r="E51" s="18">
        <v>126</v>
      </c>
      <c r="F51" s="200">
        <v>1000</v>
      </c>
      <c r="G51" s="130">
        <f t="shared" si="4"/>
        <v>126000</v>
      </c>
      <c r="H51" s="198" t="s">
        <v>36</v>
      </c>
      <c r="I51" s="198" t="s">
        <v>37</v>
      </c>
    </row>
    <row r="52" spans="1:10" ht="38.25" customHeight="1" x14ac:dyDescent="0.25">
      <c r="A52" s="119">
        <v>43</v>
      </c>
      <c r="B52" s="211" t="s">
        <v>359</v>
      </c>
      <c r="C52" s="196" t="s">
        <v>360</v>
      </c>
      <c r="D52" s="196" t="s">
        <v>304</v>
      </c>
      <c r="E52" s="18">
        <v>500</v>
      </c>
      <c r="F52" s="197">
        <v>1450</v>
      </c>
      <c r="G52" s="130">
        <f t="shared" si="4"/>
        <v>725000</v>
      </c>
      <c r="H52" s="198" t="s">
        <v>36</v>
      </c>
      <c r="I52" s="198" t="s">
        <v>37</v>
      </c>
    </row>
    <row r="53" spans="1:10" ht="38.25" customHeight="1" x14ac:dyDescent="0.25">
      <c r="A53" s="119">
        <v>44</v>
      </c>
      <c r="B53" s="195" t="s">
        <v>361</v>
      </c>
      <c r="C53" s="196" t="s">
        <v>362</v>
      </c>
      <c r="D53" s="196" t="s">
        <v>88</v>
      </c>
      <c r="E53" s="18">
        <v>100</v>
      </c>
      <c r="F53" s="197">
        <v>843.67</v>
      </c>
      <c r="G53" s="130">
        <f t="shared" si="4"/>
        <v>84367</v>
      </c>
      <c r="H53" s="198" t="s">
        <v>36</v>
      </c>
      <c r="I53" s="198" t="s">
        <v>37</v>
      </c>
    </row>
    <row r="54" spans="1:10" ht="38.25" customHeight="1" x14ac:dyDescent="0.25">
      <c r="A54" s="119">
        <v>45</v>
      </c>
      <c r="B54" s="212" t="s">
        <v>363</v>
      </c>
      <c r="C54" s="106"/>
      <c r="D54" s="196" t="s">
        <v>88</v>
      </c>
      <c r="E54" s="18">
        <v>50</v>
      </c>
      <c r="F54" s="213">
        <v>21242.66</v>
      </c>
      <c r="G54" s="130">
        <f t="shared" si="4"/>
        <v>1062133</v>
      </c>
      <c r="H54" s="198" t="s">
        <v>36</v>
      </c>
      <c r="I54" s="198" t="s">
        <v>37</v>
      </c>
    </row>
    <row r="55" spans="1:10" ht="38.25" customHeight="1" x14ac:dyDescent="0.25">
      <c r="A55" s="119">
        <v>46</v>
      </c>
      <c r="B55" s="195" t="s">
        <v>364</v>
      </c>
      <c r="C55" s="196" t="s">
        <v>302</v>
      </c>
      <c r="D55" s="196" t="s">
        <v>88</v>
      </c>
      <c r="E55" s="18">
        <v>600</v>
      </c>
      <c r="F55" s="197">
        <v>430</v>
      </c>
      <c r="G55" s="130">
        <f t="shared" si="4"/>
        <v>258000</v>
      </c>
      <c r="H55" s="198" t="s">
        <v>36</v>
      </c>
      <c r="I55" s="198" t="s">
        <v>37</v>
      </c>
    </row>
    <row r="56" spans="1:10" ht="38.25" customHeight="1" x14ac:dyDescent="0.25">
      <c r="A56" s="119">
        <v>47</v>
      </c>
      <c r="B56" s="217" t="s">
        <v>365</v>
      </c>
      <c r="C56" s="218" t="s">
        <v>366</v>
      </c>
      <c r="D56" s="218" t="s">
        <v>300</v>
      </c>
      <c r="E56" s="18">
        <v>1000</v>
      </c>
      <c r="F56" s="219">
        <v>30.76</v>
      </c>
      <c r="G56" s="130">
        <f t="shared" si="4"/>
        <v>30760</v>
      </c>
      <c r="H56" s="198" t="s">
        <v>36</v>
      </c>
      <c r="I56" s="198" t="s">
        <v>37</v>
      </c>
    </row>
    <row r="57" spans="1:10" ht="38.25" customHeight="1" x14ac:dyDescent="0.25">
      <c r="A57" s="119">
        <v>48</v>
      </c>
      <c r="B57" s="211" t="s">
        <v>367</v>
      </c>
      <c r="C57" s="196" t="s">
        <v>368</v>
      </c>
      <c r="D57" s="196" t="s">
        <v>88</v>
      </c>
      <c r="E57" s="18">
        <v>500</v>
      </c>
      <c r="F57" s="197">
        <v>363.85</v>
      </c>
      <c r="G57" s="130">
        <f t="shared" si="4"/>
        <v>181925</v>
      </c>
      <c r="H57" s="198" t="s">
        <v>36</v>
      </c>
      <c r="I57" s="198" t="s">
        <v>37</v>
      </c>
    </row>
    <row r="58" spans="1:10" ht="38.25" customHeight="1" x14ac:dyDescent="0.25">
      <c r="A58" s="119">
        <v>49</v>
      </c>
      <c r="B58" s="214" t="s">
        <v>369</v>
      </c>
      <c r="C58" s="196" t="s">
        <v>370</v>
      </c>
      <c r="D58" s="196" t="s">
        <v>42</v>
      </c>
      <c r="E58" s="18">
        <v>1000</v>
      </c>
      <c r="F58" s="197">
        <v>92.55</v>
      </c>
      <c r="G58" s="130">
        <f t="shared" si="4"/>
        <v>92550</v>
      </c>
      <c r="H58" s="198" t="s">
        <v>36</v>
      </c>
      <c r="I58" s="198" t="s">
        <v>37</v>
      </c>
    </row>
    <row r="59" spans="1:10" ht="38.25" customHeight="1" x14ac:dyDescent="0.25">
      <c r="A59" s="119">
        <v>50</v>
      </c>
      <c r="B59" s="195" t="s">
        <v>371</v>
      </c>
      <c r="C59" s="196" t="s">
        <v>302</v>
      </c>
      <c r="D59" s="196" t="s">
        <v>88</v>
      </c>
      <c r="E59" s="18">
        <v>500</v>
      </c>
      <c r="F59" s="197">
        <v>420</v>
      </c>
      <c r="G59" s="130">
        <f t="shared" si="4"/>
        <v>210000</v>
      </c>
      <c r="H59" s="208" t="s">
        <v>36</v>
      </c>
      <c r="I59" s="208" t="s">
        <v>37</v>
      </c>
    </row>
    <row r="60" spans="1:10" ht="42" customHeight="1" x14ac:dyDescent="0.25">
      <c r="A60" s="119">
        <v>51</v>
      </c>
      <c r="B60" s="99" t="s">
        <v>372</v>
      </c>
      <c r="C60" s="17" t="s">
        <v>373</v>
      </c>
      <c r="D60" s="105" t="s">
        <v>59</v>
      </c>
      <c r="E60" s="106">
        <v>10</v>
      </c>
      <c r="F60" s="106">
        <v>223</v>
      </c>
      <c r="G60" s="26">
        <f t="shared" si="4"/>
        <v>2230</v>
      </c>
      <c r="H60" s="208" t="s">
        <v>36</v>
      </c>
      <c r="I60" s="208" t="s">
        <v>37</v>
      </c>
    </row>
    <row r="61" spans="1:10" ht="41.25" customHeight="1" x14ac:dyDescent="0.25">
      <c r="A61" s="119">
        <v>52</v>
      </c>
      <c r="B61" s="233" t="s">
        <v>374</v>
      </c>
      <c r="C61" s="220" t="s">
        <v>375</v>
      </c>
      <c r="D61" s="221" t="s">
        <v>180</v>
      </c>
      <c r="E61" s="222">
        <v>150</v>
      </c>
      <c r="F61" s="223">
        <v>2000</v>
      </c>
      <c r="G61" s="224">
        <f t="shared" si="4"/>
        <v>300000</v>
      </c>
      <c r="H61" s="225" t="s">
        <v>36</v>
      </c>
      <c r="I61" s="225" t="s">
        <v>37</v>
      </c>
      <c r="J61" t="s">
        <v>87</v>
      </c>
    </row>
    <row r="62" spans="1:10" ht="36" customHeight="1" x14ac:dyDescent="0.25">
      <c r="A62" s="119">
        <v>53</v>
      </c>
      <c r="B62" s="234" t="s">
        <v>292</v>
      </c>
      <c r="C62" s="235" t="s">
        <v>293</v>
      </c>
      <c r="D62" s="208" t="s">
        <v>88</v>
      </c>
      <c r="E62" s="117">
        <v>2</v>
      </c>
      <c r="F62" s="105">
        <v>1200</v>
      </c>
      <c r="G62" s="209">
        <f t="shared" si="4"/>
        <v>2400</v>
      </c>
      <c r="H62" s="208" t="s">
        <v>36</v>
      </c>
      <c r="I62" s="208" t="s">
        <v>37</v>
      </c>
    </row>
    <row r="63" spans="1:10" ht="17.25" customHeight="1" x14ac:dyDescent="0.25">
      <c r="A63" s="183" t="s">
        <v>376</v>
      </c>
      <c r="B63" s="184"/>
      <c r="C63" s="184"/>
      <c r="D63" s="184"/>
      <c r="E63" s="184"/>
      <c r="F63" s="184"/>
      <c r="G63" s="228">
        <f>SUM(G12:G62)</f>
        <v>15558318.899999999</v>
      </c>
      <c r="H63" s="226"/>
      <c r="I63" s="227"/>
    </row>
    <row r="64" spans="1:10" ht="13.5" customHeight="1" x14ac:dyDescent="0.25">
      <c r="A64" s="180" t="s">
        <v>225</v>
      </c>
      <c r="B64" s="181"/>
      <c r="C64" s="181"/>
      <c r="D64" s="181"/>
      <c r="E64" s="181"/>
      <c r="F64" s="181"/>
      <c r="G64" s="181"/>
      <c r="H64" s="181"/>
      <c r="I64" s="182"/>
    </row>
    <row r="65" spans="1:9" ht="38.25" customHeight="1" x14ac:dyDescent="0.25">
      <c r="A65" s="119">
        <v>54</v>
      </c>
      <c r="B65" s="116" t="s">
        <v>226</v>
      </c>
      <c r="C65" s="120" t="s">
        <v>227</v>
      </c>
      <c r="D65" s="118" t="s">
        <v>42</v>
      </c>
      <c r="E65" s="117">
        <v>15</v>
      </c>
      <c r="F65" s="131">
        <v>500</v>
      </c>
      <c r="G65" s="130">
        <f t="shared" ref="G65:G67" si="5">E65*F65</f>
        <v>7500</v>
      </c>
      <c r="H65" s="198" t="s">
        <v>36</v>
      </c>
      <c r="I65" s="198" t="s">
        <v>37</v>
      </c>
    </row>
    <row r="66" spans="1:9" ht="38.25" customHeight="1" x14ac:dyDescent="0.25">
      <c r="A66" s="119">
        <v>55</v>
      </c>
      <c r="B66" s="116" t="s">
        <v>228</v>
      </c>
      <c r="C66" s="116" t="s">
        <v>229</v>
      </c>
      <c r="D66" s="121" t="s">
        <v>42</v>
      </c>
      <c r="E66" s="117">
        <v>40</v>
      </c>
      <c r="F66" s="131">
        <v>350</v>
      </c>
      <c r="G66" s="130">
        <f t="shared" si="5"/>
        <v>14000</v>
      </c>
      <c r="H66" s="198" t="s">
        <v>36</v>
      </c>
      <c r="I66" s="198" t="s">
        <v>37</v>
      </c>
    </row>
    <row r="67" spans="1:9" ht="38.25" customHeight="1" x14ac:dyDescent="0.25">
      <c r="A67" s="119">
        <v>56</v>
      </c>
      <c r="B67" s="116" t="s">
        <v>230</v>
      </c>
      <c r="C67" s="122" t="s">
        <v>231</v>
      </c>
      <c r="D67" s="121" t="s">
        <v>42</v>
      </c>
      <c r="E67" s="117">
        <v>10</v>
      </c>
      <c r="F67" s="131">
        <v>1330</v>
      </c>
      <c r="G67" s="130">
        <f t="shared" si="5"/>
        <v>13300</v>
      </c>
      <c r="H67" s="198" t="s">
        <v>36</v>
      </c>
      <c r="I67" s="198" t="s">
        <v>37</v>
      </c>
    </row>
    <row r="68" spans="1:9" ht="20.25" customHeight="1" x14ac:dyDescent="0.25">
      <c r="A68" s="183" t="s">
        <v>377</v>
      </c>
      <c r="B68" s="184"/>
      <c r="C68" s="184"/>
      <c r="D68" s="184"/>
      <c r="E68" s="184"/>
      <c r="F68" s="185"/>
      <c r="G68" s="231">
        <f>SUM(G65:G67)</f>
        <v>34800</v>
      </c>
      <c r="H68" s="232"/>
      <c r="I68" s="230"/>
    </row>
    <row r="69" spans="1:9" ht="15.75" customHeight="1" x14ac:dyDescent="0.25">
      <c r="A69" s="177" t="s">
        <v>141</v>
      </c>
      <c r="B69" s="178"/>
      <c r="C69" s="179"/>
      <c r="D69" s="115"/>
      <c r="E69" s="115"/>
      <c r="F69" s="134"/>
      <c r="G69" s="136">
        <f>G10+G63+G68</f>
        <v>15724718.899999999</v>
      </c>
      <c r="H69" s="115"/>
      <c r="I69" s="115"/>
    </row>
    <row r="71" spans="1:9" ht="15.75" x14ac:dyDescent="0.25">
      <c r="B71" s="114"/>
      <c r="C71" s="55"/>
      <c r="D71" s="55"/>
    </row>
    <row r="72" spans="1:9" ht="25.5" hidden="1" customHeight="1" x14ac:dyDescent="0.25">
      <c r="B72" s="114" t="s">
        <v>211</v>
      </c>
      <c r="C72" s="55"/>
      <c r="D72" s="55" t="s">
        <v>212</v>
      </c>
    </row>
    <row r="73" spans="1:9" ht="25.5" hidden="1" customHeight="1" x14ac:dyDescent="0.25">
      <c r="B73" s="114" t="s">
        <v>135</v>
      </c>
      <c r="C73" s="55"/>
      <c r="D73" s="55" t="s">
        <v>159</v>
      </c>
    </row>
    <row r="74" spans="1:9" ht="38.25" customHeight="1" x14ac:dyDescent="0.25">
      <c r="B74" s="114" t="s">
        <v>137</v>
      </c>
      <c r="C74" s="55"/>
      <c r="D74" s="55" t="s">
        <v>158</v>
      </c>
    </row>
    <row r="75" spans="1:9" ht="22.5" hidden="1" customHeight="1" x14ac:dyDescent="0.25">
      <c r="B75" s="114" t="s">
        <v>139</v>
      </c>
      <c r="C75" s="57"/>
      <c r="D75" s="108" t="s">
        <v>157</v>
      </c>
    </row>
    <row r="76" spans="1:9" ht="15.75" x14ac:dyDescent="0.25">
      <c r="B76" s="114"/>
      <c r="D76" s="55"/>
    </row>
  </sheetData>
  <mergeCells count="9">
    <mergeCell ref="F1:I3"/>
    <mergeCell ref="H4:I4"/>
    <mergeCell ref="A69:C69"/>
    <mergeCell ref="A7:I7"/>
    <mergeCell ref="A10:F10"/>
    <mergeCell ref="A11:I11"/>
    <mergeCell ref="A64:I64"/>
    <mergeCell ref="A63:F63"/>
    <mergeCell ref="A68:F6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U42"/>
  <sheetViews>
    <sheetView topLeftCell="A29" workbookViewId="0">
      <selection activeCell="U31" sqref="U31:U36"/>
    </sheetView>
  </sheetViews>
  <sheetFormatPr defaultRowHeight="15" x14ac:dyDescent="0.25"/>
  <sheetData>
    <row r="5" spans="5:16" ht="15.75" thickBot="1" x14ac:dyDescent="0.3"/>
    <row r="6" spans="5:16" ht="16.5" thickBot="1" x14ac:dyDescent="0.3">
      <c r="E6" s="156">
        <v>19800</v>
      </c>
    </row>
    <row r="7" spans="5:16" ht="39" thickBot="1" x14ac:dyDescent="0.3">
      <c r="E7" s="157">
        <v>21000</v>
      </c>
      <c r="H7" s="137" t="s">
        <v>26</v>
      </c>
      <c r="I7" s="140" t="s">
        <v>1</v>
      </c>
      <c r="J7" s="141" t="s">
        <v>266</v>
      </c>
      <c r="K7" s="142" t="s">
        <v>28</v>
      </c>
      <c r="L7" s="142" t="s">
        <v>29</v>
      </c>
      <c r="M7" s="142" t="s">
        <v>267</v>
      </c>
      <c r="N7" s="142" t="s">
        <v>31</v>
      </c>
      <c r="O7" s="141" t="s">
        <v>268</v>
      </c>
      <c r="P7" s="141" t="s">
        <v>33</v>
      </c>
    </row>
    <row r="8" spans="5:16" ht="39" customHeight="1" thickBot="1" x14ac:dyDescent="0.3">
      <c r="E8" s="158">
        <v>17795</v>
      </c>
      <c r="H8" s="139">
        <v>146</v>
      </c>
      <c r="I8" s="155" t="s">
        <v>241</v>
      </c>
      <c r="J8" s="143" t="s">
        <v>270</v>
      </c>
      <c r="K8" s="149" t="s">
        <v>35</v>
      </c>
      <c r="L8" s="150">
        <v>5</v>
      </c>
      <c r="M8" s="153">
        <v>30000</v>
      </c>
      <c r="N8" s="154">
        <v>150000</v>
      </c>
      <c r="O8" s="148" t="s">
        <v>36</v>
      </c>
      <c r="P8" s="148" t="s">
        <v>269</v>
      </c>
    </row>
    <row r="9" spans="5:16" ht="38.25" customHeight="1" thickBot="1" x14ac:dyDescent="0.3">
      <c r="H9" s="139">
        <v>147</v>
      </c>
      <c r="I9" s="155" t="s">
        <v>242</v>
      </c>
      <c r="J9" s="143" t="s">
        <v>270</v>
      </c>
      <c r="K9" s="149" t="s">
        <v>35</v>
      </c>
      <c r="L9" s="150">
        <v>5</v>
      </c>
      <c r="M9" s="153">
        <v>15900</v>
      </c>
      <c r="N9" s="154">
        <v>79500</v>
      </c>
      <c r="O9" s="148" t="s">
        <v>36</v>
      </c>
      <c r="P9" s="148" t="s">
        <v>269</v>
      </c>
    </row>
    <row r="10" spans="5:16" ht="38.25" customHeight="1" thickBot="1" x14ac:dyDescent="0.3">
      <c r="H10" s="139">
        <v>148</v>
      </c>
      <c r="I10" s="155" t="s">
        <v>243</v>
      </c>
      <c r="J10" s="143" t="s">
        <v>270</v>
      </c>
      <c r="K10" s="149" t="s">
        <v>35</v>
      </c>
      <c r="L10" s="150">
        <v>4</v>
      </c>
      <c r="M10" s="153">
        <v>95900</v>
      </c>
      <c r="N10" s="154">
        <v>383600</v>
      </c>
      <c r="O10" s="148" t="s">
        <v>36</v>
      </c>
      <c r="P10" s="148" t="s">
        <v>269</v>
      </c>
    </row>
    <row r="11" spans="5:16" ht="38.25" customHeight="1" thickBot="1" x14ac:dyDescent="0.3">
      <c r="H11" s="139">
        <v>149</v>
      </c>
      <c r="I11" s="155" t="s">
        <v>244</v>
      </c>
      <c r="J11" s="143" t="s">
        <v>270</v>
      </c>
      <c r="K11" s="149" t="s">
        <v>35</v>
      </c>
      <c r="L11" s="150">
        <v>5</v>
      </c>
      <c r="M11" s="153">
        <v>30000</v>
      </c>
      <c r="N11" s="154">
        <v>150000</v>
      </c>
      <c r="O11" s="148" t="s">
        <v>36</v>
      </c>
      <c r="P11" s="148" t="s">
        <v>269</v>
      </c>
    </row>
    <row r="12" spans="5:16" ht="38.25" customHeight="1" thickBot="1" x14ac:dyDescent="0.3">
      <c r="H12" s="139">
        <v>150</v>
      </c>
      <c r="I12" s="155" t="s">
        <v>245</v>
      </c>
      <c r="J12" s="143" t="s">
        <v>270</v>
      </c>
      <c r="K12" s="149" t="s">
        <v>35</v>
      </c>
      <c r="L12" s="150">
        <v>3</v>
      </c>
      <c r="M12" s="153">
        <v>145400</v>
      </c>
      <c r="N12" s="154">
        <v>436200</v>
      </c>
      <c r="O12" s="148" t="s">
        <v>36</v>
      </c>
      <c r="P12" s="148" t="s">
        <v>269</v>
      </c>
    </row>
    <row r="13" spans="5:16" ht="38.25" customHeight="1" thickBot="1" x14ac:dyDescent="0.3">
      <c r="H13" s="139">
        <v>151</v>
      </c>
      <c r="I13" s="155" t="s">
        <v>246</v>
      </c>
      <c r="J13" s="143" t="s">
        <v>270</v>
      </c>
      <c r="K13" s="149" t="s">
        <v>35</v>
      </c>
      <c r="L13" s="150">
        <v>4</v>
      </c>
      <c r="M13" s="153">
        <v>10900</v>
      </c>
      <c r="N13" s="154">
        <v>43600</v>
      </c>
      <c r="O13" s="148" t="s">
        <v>36</v>
      </c>
      <c r="P13" s="148" t="s">
        <v>269</v>
      </c>
    </row>
    <row r="14" spans="5:16" ht="38.25" customHeight="1" thickBot="1" x14ac:dyDescent="0.3">
      <c r="H14" s="139">
        <v>152</v>
      </c>
      <c r="I14" s="155" t="s">
        <v>247</v>
      </c>
      <c r="J14" s="143" t="s">
        <v>270</v>
      </c>
      <c r="K14" s="149" t="s">
        <v>35</v>
      </c>
      <c r="L14" s="150">
        <v>4</v>
      </c>
      <c r="M14" s="153">
        <v>16000</v>
      </c>
      <c r="N14" s="154">
        <v>64000</v>
      </c>
      <c r="O14" s="148" t="s">
        <v>36</v>
      </c>
      <c r="P14" s="148" t="s">
        <v>269</v>
      </c>
    </row>
    <row r="15" spans="5:16" ht="38.25" customHeight="1" thickBot="1" x14ac:dyDescent="0.3">
      <c r="H15" s="139">
        <v>153</v>
      </c>
      <c r="I15" s="155" t="s">
        <v>248</v>
      </c>
      <c r="J15" s="143" t="s">
        <v>270</v>
      </c>
      <c r="K15" s="149" t="s">
        <v>35</v>
      </c>
      <c r="L15" s="150">
        <v>2</v>
      </c>
      <c r="M15" s="153">
        <v>24900</v>
      </c>
      <c r="N15" s="154">
        <v>49800</v>
      </c>
      <c r="O15" s="148" t="s">
        <v>36</v>
      </c>
      <c r="P15" s="148" t="s">
        <v>269</v>
      </c>
    </row>
    <row r="16" spans="5:16" ht="35.25" customHeight="1" thickBot="1" x14ac:dyDescent="0.3">
      <c r="H16" s="139">
        <v>154</v>
      </c>
      <c r="I16" s="155" t="s">
        <v>249</v>
      </c>
      <c r="J16" s="143" t="s">
        <v>271</v>
      </c>
      <c r="K16" s="149" t="s">
        <v>35</v>
      </c>
      <c r="L16" s="150">
        <v>4</v>
      </c>
      <c r="M16" s="153">
        <v>21400</v>
      </c>
      <c r="N16" s="154">
        <v>85600</v>
      </c>
      <c r="O16" s="148" t="s">
        <v>36</v>
      </c>
      <c r="P16" s="148" t="s">
        <v>269</v>
      </c>
    </row>
    <row r="17" spans="8:21" ht="38.25" customHeight="1" thickBot="1" x14ac:dyDescent="0.3">
      <c r="H17" s="139">
        <v>155</v>
      </c>
      <c r="I17" s="155" t="s">
        <v>250</v>
      </c>
      <c r="J17" s="143" t="s">
        <v>270</v>
      </c>
      <c r="K17" s="149" t="s">
        <v>35</v>
      </c>
      <c r="L17" s="150">
        <v>4</v>
      </c>
      <c r="M17" s="153">
        <v>30000</v>
      </c>
      <c r="N17" s="154">
        <v>120000</v>
      </c>
      <c r="O17" s="148" t="s">
        <v>36</v>
      </c>
      <c r="P17" s="148" t="s">
        <v>269</v>
      </c>
    </row>
    <row r="18" spans="8:21" ht="38.25" customHeight="1" thickBot="1" x14ac:dyDescent="0.3">
      <c r="H18" s="139">
        <v>156</v>
      </c>
      <c r="I18" s="155" t="s">
        <v>251</v>
      </c>
      <c r="J18" s="143" t="s">
        <v>270</v>
      </c>
      <c r="K18" s="149" t="s">
        <v>35</v>
      </c>
      <c r="L18" s="150">
        <v>3</v>
      </c>
      <c r="M18" s="153">
        <v>23900</v>
      </c>
      <c r="N18" s="154">
        <v>71700</v>
      </c>
      <c r="O18" s="148" t="s">
        <v>36</v>
      </c>
      <c r="P18" s="148" t="s">
        <v>269</v>
      </c>
    </row>
    <row r="19" spans="8:21" ht="38.25" customHeight="1" thickBot="1" x14ac:dyDescent="0.3">
      <c r="H19" s="139">
        <v>157</v>
      </c>
      <c r="I19" s="155" t="s">
        <v>252</v>
      </c>
      <c r="J19" s="143" t="s">
        <v>270</v>
      </c>
      <c r="K19" s="149" t="s">
        <v>35</v>
      </c>
      <c r="L19" s="150">
        <v>3</v>
      </c>
      <c r="M19" s="153">
        <v>31900</v>
      </c>
      <c r="N19" s="154">
        <v>95700</v>
      </c>
      <c r="O19" s="148" t="s">
        <v>36</v>
      </c>
      <c r="P19" s="148" t="s">
        <v>269</v>
      </c>
    </row>
    <row r="20" spans="8:21" ht="38.25" customHeight="1" thickBot="1" x14ac:dyDescent="0.3">
      <c r="H20" s="139">
        <v>158</v>
      </c>
      <c r="I20" s="155" t="s">
        <v>253</v>
      </c>
      <c r="J20" s="143" t="s">
        <v>270</v>
      </c>
      <c r="K20" s="149" t="s">
        <v>35</v>
      </c>
      <c r="L20" s="150">
        <v>4</v>
      </c>
      <c r="M20" s="153">
        <v>96900</v>
      </c>
      <c r="N20" s="154">
        <v>387600</v>
      </c>
      <c r="O20" s="148" t="s">
        <v>36</v>
      </c>
      <c r="P20" s="148" t="s">
        <v>269</v>
      </c>
    </row>
    <row r="21" spans="8:21" ht="38.25" customHeight="1" thickBot="1" x14ac:dyDescent="0.3">
      <c r="H21" s="139">
        <v>159</v>
      </c>
      <c r="I21" s="155" t="s">
        <v>254</v>
      </c>
      <c r="J21" s="143" t="s">
        <v>270</v>
      </c>
      <c r="K21" s="149" t="s">
        <v>35</v>
      </c>
      <c r="L21" s="150">
        <v>4</v>
      </c>
      <c r="M21" s="153">
        <v>46900</v>
      </c>
      <c r="N21" s="154">
        <v>187600</v>
      </c>
      <c r="O21" s="148" t="s">
        <v>36</v>
      </c>
      <c r="P21" s="148" t="s">
        <v>269</v>
      </c>
    </row>
    <row r="22" spans="8:21" ht="35.25" customHeight="1" thickBot="1" x14ac:dyDescent="0.3">
      <c r="H22" s="139">
        <v>160</v>
      </c>
      <c r="I22" s="155" t="s">
        <v>255</v>
      </c>
      <c r="J22" s="143" t="s">
        <v>271</v>
      </c>
      <c r="K22" s="149" t="s">
        <v>35</v>
      </c>
      <c r="L22" s="150">
        <v>4</v>
      </c>
      <c r="M22" s="153">
        <v>22000</v>
      </c>
      <c r="N22" s="154">
        <v>88000</v>
      </c>
      <c r="O22" s="148" t="s">
        <v>36</v>
      </c>
      <c r="P22" s="148" t="s">
        <v>269</v>
      </c>
    </row>
    <row r="23" spans="8:21" ht="38.25" customHeight="1" thickBot="1" x14ac:dyDescent="0.3">
      <c r="H23" s="139">
        <v>161</v>
      </c>
      <c r="I23" s="155" t="s">
        <v>256</v>
      </c>
      <c r="J23" s="143" t="s">
        <v>270</v>
      </c>
      <c r="K23" s="149" t="s">
        <v>35</v>
      </c>
      <c r="L23" s="150">
        <v>2</v>
      </c>
      <c r="M23" s="153">
        <v>37900</v>
      </c>
      <c r="N23" s="154">
        <v>75800</v>
      </c>
      <c r="O23" s="148" t="s">
        <v>36</v>
      </c>
      <c r="P23" s="148" t="s">
        <v>269</v>
      </c>
    </row>
    <row r="24" spans="8:21" ht="38.25" customHeight="1" thickBot="1" x14ac:dyDescent="0.3">
      <c r="H24" s="139">
        <v>162</v>
      </c>
      <c r="I24" s="155" t="s">
        <v>257</v>
      </c>
      <c r="J24" s="143" t="s">
        <v>270</v>
      </c>
      <c r="K24" s="149" t="s">
        <v>35</v>
      </c>
      <c r="L24" s="150">
        <v>4</v>
      </c>
      <c r="M24" s="153">
        <v>96900</v>
      </c>
      <c r="N24" s="154">
        <v>387600</v>
      </c>
      <c r="O24" s="148" t="s">
        <v>36</v>
      </c>
      <c r="P24" s="148" t="s">
        <v>269</v>
      </c>
    </row>
    <row r="25" spans="8:21" ht="38.25" customHeight="1" thickBot="1" x14ac:dyDescent="0.3">
      <c r="H25" s="139">
        <v>163</v>
      </c>
      <c r="I25" s="155" t="s">
        <v>258</v>
      </c>
      <c r="J25" s="143" t="s">
        <v>270</v>
      </c>
      <c r="K25" s="149" t="s">
        <v>35</v>
      </c>
      <c r="L25" s="150">
        <v>4</v>
      </c>
      <c r="M25" s="153">
        <v>81400</v>
      </c>
      <c r="N25" s="154">
        <v>325600</v>
      </c>
      <c r="O25" s="148" t="s">
        <v>36</v>
      </c>
      <c r="P25" s="148" t="s">
        <v>269</v>
      </c>
    </row>
    <row r="26" spans="8:21" ht="38.25" customHeight="1" thickBot="1" x14ac:dyDescent="0.3">
      <c r="H26" s="139">
        <v>164</v>
      </c>
      <c r="I26" s="155" t="s">
        <v>259</v>
      </c>
      <c r="J26" s="143" t="s">
        <v>270</v>
      </c>
      <c r="K26" s="149" t="s">
        <v>35</v>
      </c>
      <c r="L26" s="150">
        <v>8</v>
      </c>
      <c r="M26" s="153">
        <v>18900</v>
      </c>
      <c r="N26" s="154">
        <v>151200</v>
      </c>
      <c r="O26" s="148" t="s">
        <v>36</v>
      </c>
      <c r="P26" s="148" t="s">
        <v>269</v>
      </c>
    </row>
    <row r="27" spans="8:21" ht="38.25" customHeight="1" thickBot="1" x14ac:dyDescent="0.3">
      <c r="H27" s="139">
        <v>165</v>
      </c>
      <c r="I27" s="155" t="s">
        <v>260</v>
      </c>
      <c r="J27" s="143" t="s">
        <v>270</v>
      </c>
      <c r="K27" s="149" t="s">
        <v>35</v>
      </c>
      <c r="L27" s="150">
        <v>4</v>
      </c>
      <c r="M27" s="153">
        <v>23400</v>
      </c>
      <c r="N27" s="154">
        <v>93600</v>
      </c>
      <c r="O27" s="148" t="s">
        <v>36</v>
      </c>
      <c r="P27" s="148" t="s">
        <v>269</v>
      </c>
    </row>
    <row r="28" spans="8:21" ht="35.25" customHeight="1" thickBot="1" x14ac:dyDescent="0.3">
      <c r="H28" s="139">
        <v>166</v>
      </c>
      <c r="I28" s="155" t="s">
        <v>232</v>
      </c>
      <c r="J28" s="143" t="s">
        <v>271</v>
      </c>
      <c r="K28" s="149" t="s">
        <v>42</v>
      </c>
      <c r="L28" s="150">
        <v>1</v>
      </c>
      <c r="M28" s="153">
        <v>96900</v>
      </c>
      <c r="N28" s="154">
        <v>96900</v>
      </c>
      <c r="O28" s="148" t="s">
        <v>36</v>
      </c>
      <c r="P28" s="148" t="s">
        <v>269</v>
      </c>
    </row>
    <row r="29" spans="8:21" ht="47.25" customHeight="1" thickBot="1" x14ac:dyDescent="0.3">
      <c r="H29" s="139">
        <v>167</v>
      </c>
      <c r="I29" s="155" t="s">
        <v>233</v>
      </c>
      <c r="J29" s="143" t="s">
        <v>272</v>
      </c>
      <c r="K29" s="149" t="s">
        <v>35</v>
      </c>
      <c r="L29" s="150">
        <v>1</v>
      </c>
      <c r="M29" s="153">
        <v>32900</v>
      </c>
      <c r="N29" s="154">
        <v>32900</v>
      </c>
      <c r="O29" s="148" t="s">
        <v>36</v>
      </c>
      <c r="P29" s="148" t="s">
        <v>269</v>
      </c>
    </row>
    <row r="30" spans="8:21" ht="47.25" customHeight="1" thickBot="1" x14ac:dyDescent="0.3">
      <c r="H30" s="139">
        <v>168</v>
      </c>
      <c r="I30" s="155" t="s">
        <v>234</v>
      </c>
      <c r="J30" s="143" t="s">
        <v>272</v>
      </c>
      <c r="K30" s="149" t="s">
        <v>35</v>
      </c>
      <c r="L30" s="150">
        <v>1</v>
      </c>
      <c r="M30" s="153">
        <v>32900</v>
      </c>
      <c r="N30" s="154">
        <v>32900</v>
      </c>
      <c r="O30" s="148" t="s">
        <v>36</v>
      </c>
      <c r="P30" s="148" t="s">
        <v>269</v>
      </c>
    </row>
    <row r="31" spans="8:21" ht="48.75" customHeight="1" thickBot="1" x14ac:dyDescent="0.3">
      <c r="H31" s="139">
        <v>169</v>
      </c>
      <c r="I31" s="155" t="s">
        <v>261</v>
      </c>
      <c r="J31" s="143" t="s">
        <v>271</v>
      </c>
      <c r="K31" s="149" t="s">
        <v>35</v>
      </c>
      <c r="L31" s="150">
        <v>3</v>
      </c>
      <c r="M31" s="153">
        <v>50900</v>
      </c>
      <c r="N31" s="154">
        <v>152700</v>
      </c>
      <c r="O31" s="148" t="s">
        <v>36</v>
      </c>
      <c r="P31" s="148" t="s">
        <v>269</v>
      </c>
      <c r="U31" s="159">
        <v>91260</v>
      </c>
    </row>
    <row r="32" spans="8:21" ht="38.25" customHeight="1" thickBot="1" x14ac:dyDescent="0.3">
      <c r="H32" s="139">
        <v>170</v>
      </c>
      <c r="I32" s="155" t="s">
        <v>262</v>
      </c>
      <c r="J32" s="143" t="s">
        <v>270</v>
      </c>
      <c r="K32" s="149" t="s">
        <v>35</v>
      </c>
      <c r="L32" s="150">
        <v>3</v>
      </c>
      <c r="M32" s="153">
        <v>14900</v>
      </c>
      <c r="N32" s="154">
        <v>44700</v>
      </c>
      <c r="O32" s="148" t="s">
        <v>36</v>
      </c>
      <c r="P32" s="148" t="s">
        <v>269</v>
      </c>
      <c r="U32" s="160">
        <v>108000</v>
      </c>
    </row>
    <row r="33" spans="8:21" ht="38.25" customHeight="1" thickBot="1" x14ac:dyDescent="0.3">
      <c r="H33" s="139">
        <v>171</v>
      </c>
      <c r="I33" s="155" t="s">
        <v>235</v>
      </c>
      <c r="J33" s="143" t="s">
        <v>270</v>
      </c>
      <c r="K33" s="149" t="s">
        <v>59</v>
      </c>
      <c r="L33" s="150">
        <v>2</v>
      </c>
      <c r="M33" s="153">
        <v>262900</v>
      </c>
      <c r="N33" s="154">
        <v>525800</v>
      </c>
      <c r="O33" s="148" t="s">
        <v>36</v>
      </c>
      <c r="P33" s="148" t="s">
        <v>269</v>
      </c>
      <c r="U33" s="160">
        <v>292500</v>
      </c>
    </row>
    <row r="34" spans="8:21" ht="38.25" customHeight="1" thickBot="1" x14ac:dyDescent="0.3">
      <c r="H34" s="139">
        <v>172</v>
      </c>
      <c r="I34" s="155" t="s">
        <v>263</v>
      </c>
      <c r="J34" s="143" t="s">
        <v>270</v>
      </c>
      <c r="K34" s="149" t="s">
        <v>35</v>
      </c>
      <c r="L34" s="150">
        <v>3</v>
      </c>
      <c r="M34" s="153">
        <v>14900</v>
      </c>
      <c r="N34" s="154">
        <v>44700</v>
      </c>
      <c r="O34" s="148" t="s">
        <v>36</v>
      </c>
      <c r="P34" s="148" t="s">
        <v>269</v>
      </c>
      <c r="U34" s="160">
        <v>141500</v>
      </c>
    </row>
    <row r="35" spans="8:21" ht="35.25" customHeight="1" thickBot="1" x14ac:dyDescent="0.3">
      <c r="H35" s="139">
        <v>173</v>
      </c>
      <c r="I35" s="155" t="s">
        <v>236</v>
      </c>
      <c r="J35" s="143" t="s">
        <v>271</v>
      </c>
      <c r="K35" s="149" t="s">
        <v>35</v>
      </c>
      <c r="L35" s="150">
        <v>3</v>
      </c>
      <c r="M35" s="153">
        <v>66400</v>
      </c>
      <c r="N35" s="154">
        <v>199200</v>
      </c>
      <c r="O35" s="148" t="s">
        <v>36</v>
      </c>
      <c r="P35" s="148" t="s">
        <v>269</v>
      </c>
      <c r="U35" s="160">
        <v>167200</v>
      </c>
    </row>
    <row r="36" spans="8:21" ht="35.25" customHeight="1" thickBot="1" x14ac:dyDescent="0.3">
      <c r="H36" s="139">
        <v>174</v>
      </c>
      <c r="I36" s="155" t="s">
        <v>237</v>
      </c>
      <c r="J36" s="143" t="s">
        <v>271</v>
      </c>
      <c r="K36" s="149" t="s">
        <v>35</v>
      </c>
      <c r="L36" s="150">
        <v>4</v>
      </c>
      <c r="M36" s="153">
        <v>78900</v>
      </c>
      <c r="N36" s="154">
        <v>315600</v>
      </c>
      <c r="O36" s="148" t="s">
        <v>36</v>
      </c>
      <c r="P36" s="148" t="s">
        <v>269</v>
      </c>
      <c r="U36" s="160">
        <v>120000</v>
      </c>
    </row>
    <row r="37" spans="8:21" ht="35.25" customHeight="1" thickBot="1" x14ac:dyDescent="0.3">
      <c r="H37" s="139">
        <v>175</v>
      </c>
      <c r="I37" s="155" t="s">
        <v>238</v>
      </c>
      <c r="J37" s="143" t="s">
        <v>271</v>
      </c>
      <c r="K37" s="149" t="s">
        <v>35</v>
      </c>
      <c r="L37" s="150">
        <v>4</v>
      </c>
      <c r="M37" s="153">
        <v>85000</v>
      </c>
      <c r="N37" s="154">
        <v>340000</v>
      </c>
      <c r="O37" s="148" t="s">
        <v>36</v>
      </c>
      <c r="P37" s="148" t="s">
        <v>269</v>
      </c>
    </row>
    <row r="38" spans="8:21" ht="35.25" customHeight="1" thickBot="1" x14ac:dyDescent="0.3">
      <c r="H38" s="139">
        <v>176</v>
      </c>
      <c r="I38" s="155" t="s">
        <v>264</v>
      </c>
      <c r="J38" s="143" t="s">
        <v>271</v>
      </c>
      <c r="K38" s="149" t="s">
        <v>35</v>
      </c>
      <c r="L38" s="150">
        <v>2</v>
      </c>
      <c r="M38" s="153">
        <v>18400</v>
      </c>
      <c r="N38" s="154">
        <v>36800</v>
      </c>
      <c r="O38" s="148" t="s">
        <v>36</v>
      </c>
      <c r="P38" s="148" t="s">
        <v>269</v>
      </c>
    </row>
    <row r="39" spans="8:21" ht="35.25" customHeight="1" thickBot="1" x14ac:dyDescent="0.3">
      <c r="H39" s="139">
        <v>177</v>
      </c>
      <c r="I39" s="155" t="s">
        <v>239</v>
      </c>
      <c r="J39" s="143" t="s">
        <v>271</v>
      </c>
      <c r="K39" s="149" t="s">
        <v>35</v>
      </c>
      <c r="L39" s="150">
        <v>2</v>
      </c>
      <c r="M39" s="153">
        <v>135900</v>
      </c>
      <c r="N39" s="154">
        <v>271800</v>
      </c>
      <c r="O39" s="148" t="s">
        <v>36</v>
      </c>
      <c r="P39" s="148" t="s">
        <v>269</v>
      </c>
    </row>
    <row r="40" spans="8:21" ht="35.25" customHeight="1" thickBot="1" x14ac:dyDescent="0.3">
      <c r="H40" s="139">
        <v>178</v>
      </c>
      <c r="I40" s="155" t="s">
        <v>265</v>
      </c>
      <c r="J40" s="143" t="s">
        <v>271</v>
      </c>
      <c r="K40" s="149" t="s">
        <v>35</v>
      </c>
      <c r="L40" s="150">
        <v>2</v>
      </c>
      <c r="M40" s="153">
        <v>69900</v>
      </c>
      <c r="N40" s="154">
        <v>139800</v>
      </c>
      <c r="O40" s="148" t="s">
        <v>36</v>
      </c>
      <c r="P40" s="148" t="s">
        <v>269</v>
      </c>
    </row>
    <row r="41" spans="8:21" ht="35.25" customHeight="1" thickBot="1" x14ac:dyDescent="0.3">
      <c r="H41" s="139">
        <v>179</v>
      </c>
      <c r="I41" s="152" t="s">
        <v>273</v>
      </c>
      <c r="J41" s="143" t="s">
        <v>271</v>
      </c>
      <c r="K41" s="149" t="s">
        <v>35</v>
      </c>
      <c r="L41" s="150">
        <v>2</v>
      </c>
      <c r="M41" s="153">
        <v>87900</v>
      </c>
      <c r="N41" s="154">
        <v>175800</v>
      </c>
      <c r="O41" s="148" t="s">
        <v>36</v>
      </c>
      <c r="P41" s="148" t="s">
        <v>269</v>
      </c>
    </row>
    <row r="42" spans="8:21" ht="31.5" customHeight="1" thickBot="1" x14ac:dyDescent="0.3">
      <c r="H42" s="138"/>
      <c r="I42" s="151"/>
      <c r="J42" s="144"/>
      <c r="K42" s="146"/>
      <c r="L42" s="145"/>
      <c r="M42" s="147"/>
      <c r="N42" s="189" t="s">
        <v>274</v>
      </c>
      <c r="O42" s="190"/>
      <c r="P42" s="191"/>
    </row>
  </sheetData>
  <mergeCells count="1">
    <mergeCell ref="N42:P4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62" t="s">
        <v>17</v>
      </c>
      <c r="E6" s="162"/>
      <c r="F6" s="162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63" t="s">
        <v>148</v>
      </c>
      <c r="D1" s="163"/>
      <c r="E1" s="163"/>
      <c r="F1" s="163"/>
    </row>
    <row r="2" spans="1:6" ht="15" customHeight="1" x14ac:dyDescent="0.25">
      <c r="C2" s="163"/>
      <c r="D2" s="163"/>
      <c r="E2" s="163"/>
      <c r="F2" s="163"/>
    </row>
    <row r="3" spans="1:6" x14ac:dyDescent="0.25">
      <c r="C3" s="163"/>
      <c r="D3" s="163"/>
      <c r="E3" s="163"/>
      <c r="F3" s="163"/>
    </row>
    <row r="4" spans="1:6" ht="19.5" customHeight="1" x14ac:dyDescent="0.25">
      <c r="C4" s="12"/>
      <c r="D4" s="163" t="s">
        <v>24</v>
      </c>
      <c r="E4" s="163"/>
      <c r="F4" s="163"/>
    </row>
    <row r="5" spans="1:6" x14ac:dyDescent="0.25">
      <c r="D5" s="164"/>
      <c r="E5" s="164"/>
      <c r="F5" s="164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62"/>
      <c r="E31" s="162"/>
      <c r="F31" s="162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61" t="s">
        <v>140</v>
      </c>
      <c r="F37" s="161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63" t="s">
        <v>25</v>
      </c>
      <c r="G1" s="163"/>
      <c r="H1" s="163"/>
      <c r="I1" s="163"/>
    </row>
    <row r="2" spans="1:9" ht="15" customHeight="1" x14ac:dyDescent="0.25">
      <c r="C2" s="53"/>
      <c r="D2" s="53"/>
      <c r="E2" s="53"/>
      <c r="F2" s="163"/>
      <c r="G2" s="163"/>
      <c r="H2" s="163"/>
      <c r="I2" s="163"/>
    </row>
    <row r="3" spans="1:9" x14ac:dyDescent="0.25">
      <c r="C3" s="53"/>
      <c r="D3" s="53"/>
      <c r="E3" s="53"/>
      <c r="F3" s="163"/>
      <c r="G3" s="163"/>
      <c r="H3" s="163"/>
      <c r="I3" s="163"/>
    </row>
    <row r="4" spans="1:9" ht="19.5" customHeight="1" x14ac:dyDescent="0.25">
      <c r="C4" s="44"/>
      <c r="E4" s="53"/>
      <c r="F4" s="53"/>
      <c r="H4" s="175" t="s">
        <v>24</v>
      </c>
      <c r="I4" s="175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73" t="s">
        <v>38</v>
      </c>
      <c r="B8" s="173"/>
      <c r="C8" s="173"/>
      <c r="D8" s="173"/>
      <c r="E8" s="173"/>
      <c r="F8" s="173"/>
      <c r="G8" s="173"/>
      <c r="H8" s="173"/>
      <c r="I8" s="173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74" t="s">
        <v>43</v>
      </c>
      <c r="B13" s="174"/>
      <c r="C13" s="174"/>
      <c r="D13" s="174"/>
      <c r="E13" s="174"/>
      <c r="F13" s="174"/>
      <c r="G13" s="174"/>
      <c r="H13" s="174"/>
      <c r="I13" s="174"/>
    </row>
    <row r="14" spans="1:9" x14ac:dyDescent="0.25">
      <c r="A14" s="174" t="s">
        <v>34</v>
      </c>
      <c r="B14" s="174"/>
      <c r="C14" s="174"/>
      <c r="D14" s="174"/>
      <c r="E14" s="174"/>
      <c r="F14" s="174"/>
      <c r="G14" s="174"/>
      <c r="H14" s="174"/>
      <c r="I14" s="174"/>
    </row>
    <row r="15" spans="1:9" x14ac:dyDescent="0.25">
      <c r="A15" s="168" t="s">
        <v>44</v>
      </c>
      <c r="B15" s="168"/>
      <c r="C15" s="168"/>
      <c r="D15" s="168"/>
      <c r="E15" s="168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68" t="s">
        <v>46</v>
      </c>
      <c r="B17" s="168"/>
      <c r="C17" s="168"/>
      <c r="D17" s="168"/>
      <c r="E17" s="168"/>
      <c r="F17" s="30"/>
      <c r="G17" s="35"/>
      <c r="H17" s="32"/>
      <c r="I17" s="32"/>
    </row>
    <row r="18" spans="1:9" x14ac:dyDescent="0.25">
      <c r="A18" s="172" t="s">
        <v>47</v>
      </c>
      <c r="B18" s="172"/>
      <c r="C18" s="172"/>
      <c r="D18" s="172"/>
      <c r="E18" s="172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68" t="s">
        <v>53</v>
      </c>
      <c r="B21" s="168"/>
      <c r="C21" s="168"/>
      <c r="D21" s="168"/>
      <c r="E21" s="168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68" t="s">
        <v>57</v>
      </c>
      <c r="B24" s="168"/>
      <c r="C24" s="168"/>
      <c r="D24" s="168"/>
      <c r="E24" s="168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68" t="s">
        <v>62</v>
      </c>
      <c r="B27" s="168"/>
      <c r="C27" s="168"/>
      <c r="D27" s="168"/>
      <c r="E27" s="168"/>
      <c r="F27" s="30"/>
      <c r="G27" s="35"/>
      <c r="H27" s="32"/>
      <c r="I27" s="32"/>
    </row>
    <row r="28" spans="1:9" x14ac:dyDescent="0.25">
      <c r="A28" s="168" t="s">
        <v>63</v>
      </c>
      <c r="B28" s="168"/>
      <c r="C28" s="168"/>
      <c r="D28" s="168"/>
      <c r="E28" s="168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68" t="s">
        <v>66</v>
      </c>
      <c r="B31" s="168"/>
      <c r="C31" s="168"/>
      <c r="D31" s="168"/>
      <c r="E31" s="168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68" t="s">
        <v>74</v>
      </c>
      <c r="B38" s="168"/>
      <c r="C38" s="168"/>
      <c r="D38" s="168"/>
      <c r="E38" s="168"/>
      <c r="F38" s="30"/>
      <c r="G38" s="35"/>
      <c r="H38" s="32"/>
      <c r="I38" s="32"/>
    </row>
    <row r="39" spans="1:9" x14ac:dyDescent="0.25">
      <c r="A39" s="168" t="s">
        <v>75</v>
      </c>
      <c r="B39" s="168"/>
      <c r="C39" s="168"/>
      <c r="D39" s="168"/>
      <c r="E39" s="168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68" t="s">
        <v>77</v>
      </c>
      <c r="B41" s="168"/>
      <c r="C41" s="168"/>
      <c r="D41" s="168"/>
      <c r="E41" s="168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70" t="s">
        <v>80</v>
      </c>
      <c r="B44" s="170"/>
      <c r="C44" s="170"/>
      <c r="D44" s="170"/>
      <c r="E44" s="170"/>
      <c r="F44" s="170"/>
      <c r="G44" s="170"/>
      <c r="H44" s="170"/>
      <c r="I44" s="170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71" t="s">
        <v>87</v>
      </c>
      <c r="B48" s="171"/>
      <c r="C48" s="171"/>
      <c r="D48" s="171"/>
      <c r="E48" s="171"/>
      <c r="F48" s="171"/>
      <c r="G48" s="171"/>
      <c r="H48" s="171"/>
      <c r="I48" s="171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69" t="s">
        <v>90</v>
      </c>
      <c r="C54" s="169"/>
      <c r="D54" s="169"/>
      <c r="E54" s="169"/>
      <c r="F54" s="169"/>
      <c r="G54" s="169"/>
      <c r="H54" s="169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65" t="s">
        <v>141</v>
      </c>
      <c r="B56" s="166"/>
      <c r="C56" s="167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8:I8"/>
    <mergeCell ref="A13:I13"/>
    <mergeCell ref="A14:I14"/>
    <mergeCell ref="F1:I3"/>
    <mergeCell ref="H4:I4"/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3" t="s">
        <v>152</v>
      </c>
      <c r="G1" s="163"/>
      <c r="H1" s="163"/>
      <c r="I1" s="163"/>
    </row>
    <row r="2" spans="1:9" ht="15" customHeight="1" x14ac:dyDescent="0.25">
      <c r="C2" s="53"/>
      <c r="D2" s="53"/>
      <c r="E2" s="53"/>
      <c r="F2" s="163"/>
      <c r="G2" s="163"/>
      <c r="H2" s="163"/>
      <c r="I2" s="163"/>
    </row>
    <row r="3" spans="1:9" x14ac:dyDescent="0.25">
      <c r="C3" s="53"/>
      <c r="D3" s="53"/>
      <c r="E3" s="53"/>
      <c r="F3" s="163"/>
      <c r="G3" s="163"/>
      <c r="H3" s="163"/>
      <c r="I3" s="163"/>
    </row>
    <row r="4" spans="1:9" ht="19.5" customHeight="1" x14ac:dyDescent="0.25">
      <c r="C4" s="63"/>
      <c r="E4" s="53"/>
      <c r="F4" s="53"/>
      <c r="H4" s="175" t="s">
        <v>153</v>
      </c>
      <c r="I4" s="175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65" t="s">
        <v>141</v>
      </c>
      <c r="B10" s="166"/>
      <c r="C10" s="167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3" t="s">
        <v>169</v>
      </c>
      <c r="G1" s="163"/>
      <c r="H1" s="163"/>
      <c r="I1" s="163"/>
    </row>
    <row r="2" spans="1:9" ht="15" customHeight="1" x14ac:dyDescent="0.25">
      <c r="C2" s="53"/>
      <c r="D2" s="53"/>
      <c r="E2" s="53"/>
      <c r="F2" s="163"/>
      <c r="G2" s="163"/>
      <c r="H2" s="163"/>
      <c r="I2" s="163"/>
    </row>
    <row r="3" spans="1:9" x14ac:dyDescent="0.25">
      <c r="C3" s="53"/>
      <c r="D3" s="53"/>
      <c r="E3" s="53"/>
      <c r="F3" s="163"/>
      <c r="G3" s="163"/>
      <c r="H3" s="163"/>
      <c r="I3" s="163"/>
    </row>
    <row r="4" spans="1:9" ht="19.5" customHeight="1" x14ac:dyDescent="0.25">
      <c r="C4" s="69"/>
      <c r="E4" s="53"/>
      <c r="F4" s="53"/>
      <c r="H4" s="163" t="s">
        <v>170</v>
      </c>
      <c r="I4" s="163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76" t="s">
        <v>185</v>
      </c>
      <c r="B9" s="176"/>
      <c r="C9" s="176"/>
      <c r="D9" s="176"/>
      <c r="E9" s="176"/>
      <c r="F9" s="176"/>
      <c r="G9" s="176"/>
      <c r="H9" s="176"/>
      <c r="I9" s="176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65" t="s">
        <v>141</v>
      </c>
      <c r="B27" s="166"/>
      <c r="C27" s="167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3" t="s">
        <v>169</v>
      </c>
      <c r="G1" s="163"/>
      <c r="H1" s="163"/>
      <c r="I1" s="163"/>
    </row>
    <row r="2" spans="1:9" ht="15" customHeight="1" x14ac:dyDescent="0.25">
      <c r="C2" s="53"/>
      <c r="D2" s="53"/>
      <c r="E2" s="53"/>
      <c r="F2" s="163"/>
      <c r="G2" s="163"/>
      <c r="H2" s="163"/>
      <c r="I2" s="163"/>
    </row>
    <row r="3" spans="1:9" x14ac:dyDescent="0.25">
      <c r="C3" s="53"/>
      <c r="D3" s="53"/>
      <c r="E3" s="53"/>
      <c r="F3" s="163"/>
      <c r="G3" s="163"/>
      <c r="H3" s="163"/>
      <c r="I3" s="163"/>
    </row>
    <row r="4" spans="1:9" ht="19.5" customHeight="1" x14ac:dyDescent="0.25">
      <c r="C4" s="85"/>
      <c r="E4" s="53"/>
      <c r="F4" s="53"/>
      <c r="H4" s="163" t="s">
        <v>170</v>
      </c>
      <c r="I4" s="163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76"/>
      <c r="B8" s="176"/>
      <c r="C8" s="176"/>
      <c r="D8" s="176"/>
      <c r="E8" s="176"/>
      <c r="F8" s="176"/>
      <c r="G8" s="176"/>
      <c r="H8" s="176"/>
      <c r="I8" s="176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65" t="s">
        <v>141</v>
      </c>
      <c r="B11" s="166"/>
      <c r="C11" s="167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3" t="s">
        <v>169</v>
      </c>
      <c r="G1" s="163"/>
      <c r="H1" s="163"/>
      <c r="I1" s="163"/>
    </row>
    <row r="2" spans="1:9" ht="15" customHeight="1" x14ac:dyDescent="0.25">
      <c r="C2" s="53"/>
      <c r="D2" s="53"/>
      <c r="E2" s="53"/>
      <c r="F2" s="163"/>
      <c r="G2" s="163"/>
      <c r="H2" s="163"/>
      <c r="I2" s="163"/>
    </row>
    <row r="3" spans="1:9" x14ac:dyDescent="0.25">
      <c r="C3" s="53"/>
      <c r="D3" s="53"/>
      <c r="E3" s="53"/>
      <c r="F3" s="163"/>
      <c r="G3" s="163"/>
      <c r="H3" s="163"/>
      <c r="I3" s="163"/>
    </row>
    <row r="4" spans="1:9" ht="19.5" customHeight="1" x14ac:dyDescent="0.25">
      <c r="C4" s="88"/>
      <c r="E4" s="53"/>
      <c r="F4" s="53"/>
      <c r="H4" s="163" t="s">
        <v>170</v>
      </c>
      <c r="I4" s="163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76"/>
      <c r="B7" s="176"/>
      <c r="C7" s="176"/>
      <c r="D7" s="176"/>
      <c r="E7" s="176"/>
      <c r="F7" s="176"/>
      <c r="G7" s="176"/>
      <c r="H7" s="176"/>
      <c r="I7" s="176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65" t="s">
        <v>141</v>
      </c>
      <c r="B17" s="166"/>
      <c r="C17" s="167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3" t="s">
        <v>169</v>
      </c>
      <c r="G1" s="163"/>
      <c r="H1" s="163"/>
      <c r="I1" s="163"/>
    </row>
    <row r="2" spans="1:9" ht="15" customHeight="1" x14ac:dyDescent="0.25">
      <c r="C2" s="53"/>
      <c r="D2" s="53"/>
      <c r="E2" s="53"/>
      <c r="F2" s="163"/>
      <c r="G2" s="163"/>
      <c r="H2" s="163"/>
      <c r="I2" s="163"/>
    </row>
    <row r="3" spans="1:9" x14ac:dyDescent="0.25">
      <c r="C3" s="53"/>
      <c r="D3" s="53"/>
      <c r="E3" s="53"/>
      <c r="F3" s="163"/>
      <c r="G3" s="163"/>
      <c r="H3" s="163"/>
      <c r="I3" s="163"/>
    </row>
    <row r="4" spans="1:9" ht="19.5" customHeight="1" x14ac:dyDescent="0.25">
      <c r="C4" s="97"/>
      <c r="E4" s="53"/>
      <c r="F4" s="53"/>
      <c r="H4" s="163" t="s">
        <v>170</v>
      </c>
      <c r="I4" s="163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76"/>
      <c r="B7" s="176"/>
      <c r="C7" s="176"/>
      <c r="D7" s="176"/>
      <c r="E7" s="176"/>
      <c r="F7" s="176"/>
      <c r="G7" s="176"/>
      <c r="H7" s="176"/>
      <c r="I7" s="176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65" t="s">
        <v>141</v>
      </c>
      <c r="B11" s="166"/>
      <c r="C11" s="167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общий</vt:lpstr>
      <vt:lpstr>Лист5</vt:lpstr>
      <vt:lpstr>'375'!Область_печати</vt:lpstr>
      <vt:lpstr>общий!Область_печати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2024-04-03T05:16:41Z</dcterms:modified>
</cp:coreProperties>
</file>